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2"/>
  </bookViews>
  <sheets>
    <sheet name="Лист1" sheetId="1" r:id="rId1"/>
    <sheet name="Лист2" sheetId="2" state="hidden" r:id="rId2"/>
    <sheet name="Лист3" sheetId="3" r:id="rId3"/>
  </sheets>
  <definedNames>
    <definedName name="_xlnm.Print_Titles" localSheetId="2">'Лист3'!$8:$8</definedName>
    <definedName name="_xlnm.Print_Area" localSheetId="0">'Лист1'!$A$1:$BB$28</definedName>
    <definedName name="_xlnm.Print_Area" localSheetId="1">'Лист2'!$A$1:$J$14</definedName>
    <definedName name="_xlnm.Print_Area" localSheetId="2">'Лист3'!$A$1:$AB$96</definedName>
  </definedNames>
  <calcPr fullCalcOnLoad="1"/>
</workbook>
</file>

<file path=xl/sharedStrings.xml><?xml version="1.0" encoding="utf-8"?>
<sst xmlns="http://schemas.openxmlformats.org/spreadsheetml/2006/main" count="355" uniqueCount="212">
  <si>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</si>
  <si>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</si>
  <si>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</si>
  <si>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</si>
  <si>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</si>
  <si>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</si>
  <si>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</si>
  <si>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</si>
  <si>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</si>
  <si>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</si>
  <si>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</si>
  <si>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</si>
  <si>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</si>
  <si>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</si>
  <si>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</si>
  <si>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Дипломні проекти</t>
  </si>
  <si>
    <t>Канікули</t>
  </si>
  <si>
    <t>ЗАТВЕРДЖУЮ</t>
  </si>
  <si>
    <t>Донбаська державна машинобудівна академія</t>
  </si>
  <si>
    <t>С</t>
  </si>
  <si>
    <t>Практика</t>
  </si>
  <si>
    <t>П</t>
  </si>
  <si>
    <t>Державна атестація</t>
  </si>
  <si>
    <t>Дипломне проектування</t>
  </si>
  <si>
    <t>Екзамени</t>
  </si>
  <si>
    <t>Всього</t>
  </si>
  <si>
    <t>Тижнів</t>
  </si>
  <si>
    <t>№ п/п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</si>
  <si>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</si>
  <si>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</si>
  <si>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</si>
  <si>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</si>
  <si>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</si>
  <si>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САПР технологічних процесів</t>
  </si>
  <si>
    <t>Технологічне оснащення автоматизованих дільниць та цехів</t>
  </si>
  <si>
    <t>Автоматизація виробничих процесів машинобудування</t>
  </si>
  <si>
    <t>Охорона праці в галузі</t>
  </si>
  <si>
    <t>Системи автоматизованого програмування верстатів з ЧПУ</t>
  </si>
  <si>
    <t>Технологічні основи ГВС</t>
  </si>
  <si>
    <t>Ректор __________________</t>
  </si>
  <si>
    <t>Н</t>
  </si>
  <si>
    <t>Настановна сесія</t>
  </si>
  <si>
    <t>Справка</t>
  </si>
  <si>
    <t>Автоматизація виробничих процесів машинобудування (курс.робота)</t>
  </si>
  <si>
    <t xml:space="preserve">лекції </t>
  </si>
  <si>
    <t>лабораторні</t>
  </si>
  <si>
    <t>практичні</t>
  </si>
  <si>
    <t>Триместр</t>
  </si>
  <si>
    <t>Переддипломна практика</t>
  </si>
  <si>
    <t>Захист дипломного проекту (роботи)</t>
  </si>
  <si>
    <t>кількість тижнів у триместрі</t>
  </si>
  <si>
    <t>Цивільний захист</t>
  </si>
  <si>
    <t>Н/</t>
  </si>
  <si>
    <t>С/Н</t>
  </si>
  <si>
    <t>/С</t>
  </si>
  <si>
    <t>ЗД</t>
  </si>
  <si>
    <t>Захист дипломного проекту</t>
  </si>
  <si>
    <t>Разом за п.1.1:</t>
  </si>
  <si>
    <t>Разом за п.1.2:</t>
  </si>
  <si>
    <t>Міністерство освіти і науки України</t>
  </si>
  <si>
    <t>Спеціальні методи обробки робочих поверхонь деталей машин</t>
  </si>
  <si>
    <t>НАВЧАЛЬНИЙ ПЛАН</t>
  </si>
  <si>
    <t>II. ЗВЕДЕНІ ДАНІ ПРО БЮДЖЕТ ЧАСУ (в тижнях)</t>
  </si>
  <si>
    <t>III. ДЕРЖАВНА АТЕСТАЦІЯ</t>
  </si>
  <si>
    <t>IV. ПРАКТИКА</t>
  </si>
  <si>
    <t>Види практики</t>
  </si>
  <si>
    <t>Випускна робота</t>
  </si>
  <si>
    <t>12+20+8</t>
  </si>
  <si>
    <r>
      <t xml:space="preserve">форма навчання:    </t>
    </r>
    <r>
      <rPr>
        <b/>
        <sz val="14"/>
        <rFont val="Times New Roman"/>
        <family val="1"/>
      </rPr>
      <t xml:space="preserve">заочна </t>
    </r>
  </si>
  <si>
    <t xml:space="preserve"> 4/4</t>
  </si>
  <si>
    <t>I. Графік навчального процесу</t>
  </si>
  <si>
    <t>Усього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</si>
  <si>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</si>
  <si>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</si>
  <si>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</si>
  <si>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</si>
  <si>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Дипломний проект</t>
  </si>
  <si>
    <t>Розподіл за триместрами</t>
  </si>
  <si>
    <t>курсові</t>
  </si>
  <si>
    <t>екзамени</t>
  </si>
  <si>
    <t>заліки</t>
  </si>
  <si>
    <t>проекти</t>
  </si>
  <si>
    <t>роботи</t>
  </si>
  <si>
    <t>Кількість годин</t>
  </si>
  <si>
    <t>загальний обсяг</t>
  </si>
  <si>
    <t>всього</t>
  </si>
  <si>
    <t>аудиторні</t>
  </si>
  <si>
    <t>самостійна робота</t>
  </si>
  <si>
    <t>у тому числі:</t>
  </si>
  <si>
    <t>Розподіл годин на тиждень за курсами і триместрами</t>
  </si>
  <si>
    <t>НАЗВА НАВЧАЛЬНОЇ ДИСЦИПЛІНИ</t>
  </si>
  <si>
    <t>на основі ОПП підготовки бакалавра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</si>
  <si>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</si>
  <si>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</si>
  <si>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</si>
  <si>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Назва
 практики</t>
  </si>
  <si>
    <t>Кількість кредитів ЄКТС</t>
  </si>
  <si>
    <t>1 курс</t>
  </si>
  <si>
    <r>
      <t>__________(</t>
    </r>
    <r>
      <rPr>
        <u val="single"/>
        <sz val="14"/>
        <rFont val="Times New Roman"/>
        <family val="1"/>
      </rPr>
      <t>Ковальов В.Д.)</t>
    </r>
  </si>
  <si>
    <t xml:space="preserve">       II. ЗВЕДЕНІ ДАНІ ПРО БЮДЖЕТ ЧАСУ, тижні                                         ІІІ. ПРАКТИКА                            IV. ДЕРЖАВНА АТЕСТАЦІЯ</t>
  </si>
  <si>
    <t>1.2.1</t>
  </si>
  <si>
    <t>2.1</t>
  </si>
  <si>
    <t>2.2</t>
  </si>
  <si>
    <t>3.1</t>
  </si>
  <si>
    <t>Декан ФЕМ</t>
  </si>
  <si>
    <t>С.В. Ковалевський</t>
  </si>
  <si>
    <t>Є.В. Мироненко</t>
  </si>
  <si>
    <t>4/2</t>
  </si>
  <si>
    <t>Завідувач кафедри ТМ</t>
  </si>
  <si>
    <t>V. ПЛАН НАВЧАЛЬНОГО ПРОЦЕСУ на 2016/2017 навч. рік (заочн. форма)</t>
  </si>
  <si>
    <t>"___" ____________ 2016  р.</t>
  </si>
  <si>
    <t>К</t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</si>
  <si>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</si>
  <si>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r>
      <t xml:space="preserve">спеціалізації: </t>
    </r>
    <r>
      <rPr>
        <b/>
        <sz val="14"/>
        <rFont val="Times New Roman"/>
        <family val="1"/>
      </rPr>
      <t>"Технології машинобудування" (ТМ)</t>
    </r>
  </si>
  <si>
    <t>1 ОБОВ'ЯЗКОВІ НАВЧАЛЬНІ ДИСЦИПЛІНИ</t>
  </si>
  <si>
    <t>Охорона праці в галузі та цивільний захист</t>
  </si>
  <si>
    <t>1.2 Дисципліни природничо-наукової (фундаментальної) підготовки</t>
  </si>
  <si>
    <t>1.2.1.1</t>
  </si>
  <si>
    <t>1.2.1.2</t>
  </si>
  <si>
    <t>1.3 Дисципліни професійної підготовки</t>
  </si>
  <si>
    <t>1.3.1</t>
  </si>
  <si>
    <t>1.3.2</t>
  </si>
  <si>
    <t>1.3.4</t>
  </si>
  <si>
    <t>1.3.3</t>
  </si>
  <si>
    <t>1.3.5</t>
  </si>
  <si>
    <t>1.3.6</t>
  </si>
  <si>
    <t>3 ДЕРЖАВНА АТЕСТАЦІЯ</t>
  </si>
  <si>
    <t>2 ПРАКТИЧНА ПІДГОТОВКА</t>
  </si>
  <si>
    <t>Завідувач кафедри МПФ</t>
  </si>
  <si>
    <t>О.Є. Марков</t>
  </si>
  <si>
    <t>Завідувач кафедри ТіОЗВ</t>
  </si>
  <si>
    <t>Н.О. Макаренко</t>
  </si>
  <si>
    <t>Дисципліни каф. ТМ</t>
  </si>
  <si>
    <t>Комп’ютерне моделювання і проектування процесів і машин (МПФ)</t>
  </si>
  <si>
    <r>
      <t xml:space="preserve">підготовки: </t>
    </r>
    <r>
      <rPr>
        <b/>
        <sz val="14"/>
        <rFont val="Times New Roman"/>
        <family val="1"/>
      </rPr>
      <t>магістра</t>
    </r>
  </si>
  <si>
    <t>Строк навчання  -  1,5 роки</t>
  </si>
  <si>
    <t>2 курс</t>
  </si>
  <si>
    <t>1.1.1</t>
  </si>
  <si>
    <t>Іноземна мова (за професійним спрямуванням)</t>
  </si>
  <si>
    <t>1.1.1.1</t>
  </si>
  <si>
    <t>1</t>
  </si>
  <si>
    <t>1.1.1.2</t>
  </si>
  <si>
    <t>1.1.1.3</t>
  </si>
  <si>
    <t>Система 3-D моделювання Power Shape</t>
  </si>
  <si>
    <t>Основи сучасних теорій моделювання процесів</t>
  </si>
  <si>
    <t>1.2.2</t>
  </si>
  <si>
    <t>2 ДИСЦИПЛІНИ ВІЛЬНОГО ВИБОРУ</t>
  </si>
  <si>
    <t>1.3.1.1</t>
  </si>
  <si>
    <t>1.3.1.2</t>
  </si>
  <si>
    <t xml:space="preserve">Діагностика технологічних систем та виробів машинобудування </t>
  </si>
  <si>
    <t>2.1.1</t>
  </si>
  <si>
    <t>2.1.2</t>
  </si>
  <si>
    <t>2.1.3</t>
  </si>
  <si>
    <t>Разом за п.1.3:</t>
  </si>
  <si>
    <t>4/0</t>
  </si>
  <si>
    <t>2.1 Дисципліни каф. ТМ</t>
  </si>
  <si>
    <t>Разом за п.2.1:</t>
  </si>
  <si>
    <t>8/4</t>
  </si>
  <si>
    <t>ЗАГАЛЬНА КІЛЬКІСТЬ (спец. ТМ):</t>
  </si>
  <si>
    <t>8/0</t>
  </si>
  <si>
    <t>1.1 Соціально-гуманітарні дисципліни</t>
  </si>
  <si>
    <t>Інтелектуальна власність та принципи організації наукових досліджень</t>
  </si>
  <si>
    <t>Інтелектуальна власність</t>
  </si>
  <si>
    <t xml:space="preserve">Методика та організація наукових досліджень </t>
  </si>
  <si>
    <t>1.2.2.1</t>
  </si>
  <si>
    <t>1.2.2.2</t>
  </si>
  <si>
    <t>1.2.3</t>
  </si>
  <si>
    <t>Мехатроніка в технологічних системах</t>
  </si>
  <si>
    <t>1.2 Дисципліни природничо-наукової (фундаментальної) підготовки спеціалізації каф. МПФ</t>
  </si>
  <si>
    <t>Чисельні методи аналізу обладнання і процесів ОМТ</t>
  </si>
  <si>
    <t>Дисципліни каф. МПФ</t>
  </si>
  <si>
    <t>2.3.2.1</t>
  </si>
  <si>
    <t>Ковальсько-штампувальне обладнання (курсовий проект)</t>
  </si>
  <si>
    <t/>
  </si>
  <si>
    <t>2.3.2.2</t>
  </si>
  <si>
    <t>Комп’ютерне моделювання і проектування процесів і машин (ч.4)</t>
  </si>
  <si>
    <t>2.3.2.3</t>
  </si>
  <si>
    <t>Основи тертя, зношування і змащення</t>
  </si>
  <si>
    <t>2.3.2.4</t>
  </si>
  <si>
    <t>2.3.2.5</t>
  </si>
  <si>
    <t>Спец курс за напрямком магістерської роботи</t>
  </si>
  <si>
    <t>2.3.2.6</t>
  </si>
  <si>
    <t>Технологія виготовлення, наладка та ремонт КШО</t>
  </si>
  <si>
    <t>Разом 2.3.2.1</t>
  </si>
  <si>
    <t>Сучасне обладнання, автоматичні лінії та гнучкі виробничі системи</t>
  </si>
  <si>
    <t>Гідравлічні машини, гідроприводи та гідропневмоавтоматика (ч.2)</t>
  </si>
  <si>
    <t>Гідравлічні машини, гідроприводи та гідропневмоавтоматика</t>
  </si>
  <si>
    <t>Разом 2.3.2.3</t>
  </si>
  <si>
    <t>2.2 Дисципліни каф.МПФ</t>
  </si>
  <si>
    <t>2.2.1</t>
  </si>
  <si>
    <t>Автоматизація та роботизація ковальсько-штампувального виробництва (ч.2)</t>
  </si>
  <si>
    <t>2.2.2</t>
  </si>
  <si>
    <t xml:space="preserve"> 8/0</t>
  </si>
  <si>
    <t>ЗАГАЛЬНА КІЛЬКІСТЬ (спец. МПФ):</t>
  </si>
  <si>
    <t>Екзаменаційна сесія</t>
  </si>
  <si>
    <t>Настановна  сесія</t>
  </si>
  <si>
    <t>Кваліфікація: професіонал в галузі інженерної механіки, науковий співробітник (інженерна  механіка), викладач вищого навчального закладу</t>
  </si>
  <si>
    <t xml:space="preserve"> 4/0</t>
  </si>
  <si>
    <t>0/2</t>
  </si>
  <si>
    <t>1.2 Дисципліни природничо-наукової (фундаментальної) підготовки спеціалізації каф. ТМ</t>
  </si>
  <si>
    <t>8/2</t>
  </si>
  <si>
    <t>16/4</t>
  </si>
  <si>
    <t>0</t>
  </si>
  <si>
    <t>12/2</t>
  </si>
  <si>
    <t>16/2</t>
  </si>
  <si>
    <t>32/6</t>
  </si>
  <si>
    <t>28/4</t>
  </si>
  <si>
    <t>36/3</t>
  </si>
  <si>
    <t>32/0</t>
  </si>
  <si>
    <t>24/4</t>
  </si>
  <si>
    <t>24/8</t>
  </si>
  <si>
    <t>36/4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</si>
</sst>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_-;\-* #,##0.00_-;\ &quot;&quot;_-;_-@_-"/>
    <numFmt numFmtId="186" formatCode="#,##0.00;\-* #,##0.00_-;\ &quot;&quot;_-;_-@_-"/>
    <numFmt numFmtId="187" formatCode="#,##0.0_ ;\-#,##0.0\ "/>
    <numFmt numFmtId="188" formatCode="#,##0_-;\-* #,##0_-;\ _-;_-@_-"/>
    <numFmt numFmtId="189" formatCode="#,##0;\-* #,##0_-;\ _-;_-@_-"/>
    <numFmt numFmtId="190" formatCode="#,##0.0_-;\-* #,##0.0_-;\ _-;_-@_-"/>
  </numFmts>
  <fonts count="6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80" fontId="9" fillId="0" borderId="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8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 wrapText="1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" fontId="6" fillId="0" borderId="0" xfId="0" applyNumberFormat="1" applyFont="1" applyAlignment="1">
      <alignment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17" fillId="0" borderId="0" xfId="53" applyFont="1">
      <alignment/>
      <protection/>
    </xf>
    <xf numFmtId="0" fontId="20" fillId="0" borderId="0" xfId="53" applyFont="1">
      <alignment/>
      <protection/>
    </xf>
    <xf numFmtId="0" fontId="19" fillId="0" borderId="0" xfId="53" applyFont="1">
      <alignment/>
      <protection/>
    </xf>
    <xf numFmtId="49" fontId="8" fillId="0" borderId="0" xfId="53" applyNumberFormat="1" applyFont="1" applyBorder="1" applyAlignment="1">
      <alignment horizontal="right" vertical="center"/>
      <protection/>
    </xf>
    <xf numFmtId="49" fontId="18" fillId="0" borderId="0" xfId="0" applyNumberFormat="1" applyFont="1" applyBorder="1" applyAlignment="1">
      <alignment horizontal="right" vertical="center"/>
    </xf>
    <xf numFmtId="0" fontId="6" fillId="0" borderId="0" xfId="53" applyFont="1" applyBorder="1" applyAlignment="1">
      <alignment horizontal="right" vertical="center"/>
      <protection/>
    </xf>
    <xf numFmtId="49" fontId="6" fillId="0" borderId="0" xfId="53" applyNumberFormat="1" applyFont="1" applyBorder="1" applyAlignment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wrapText="1"/>
    </xf>
    <xf numFmtId="0" fontId="0" fillId="0" borderId="19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2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 wrapText="1"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180" fontId="2" fillId="0" borderId="20" xfId="0" applyNumberFormat="1" applyFont="1" applyFill="1" applyBorder="1" applyAlignment="1" applyProtection="1">
      <alignment vertical="center"/>
      <protection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88" fontId="2" fillId="0" borderId="26" xfId="0" applyNumberFormat="1" applyFont="1" applyFill="1" applyBorder="1" applyAlignment="1" applyProtection="1">
      <alignment horizontal="center" vertical="center" wrapText="1"/>
      <protection/>
    </xf>
    <xf numFmtId="182" fontId="7" fillId="0" borderId="27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82" fontId="61" fillId="0" borderId="29" xfId="0" applyNumberFormat="1" applyFont="1" applyFill="1" applyBorder="1" applyAlignment="1" applyProtection="1">
      <alignment horizontal="center" vertical="center"/>
      <protection/>
    </xf>
    <xf numFmtId="1" fontId="61" fillId="0" borderId="28" xfId="0" applyNumberFormat="1" applyFont="1" applyFill="1" applyBorder="1" applyAlignment="1" applyProtection="1">
      <alignment horizontal="center" vertical="center"/>
      <protection/>
    </xf>
    <xf numFmtId="1" fontId="61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188" fontId="2" fillId="0" borderId="35" xfId="0" applyNumberFormat="1" applyFont="1" applyFill="1" applyBorder="1" applyAlignment="1" applyProtection="1">
      <alignment horizontal="center" vertical="center" wrapText="1"/>
      <protection/>
    </xf>
    <xf numFmtId="188" fontId="61" fillId="0" borderId="34" xfId="0" applyNumberFormat="1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188" fontId="2" fillId="0" borderId="38" xfId="0" applyNumberFormat="1" applyFont="1" applyFill="1" applyBorder="1" applyAlignment="1" applyProtection="1">
      <alignment horizontal="center" vertical="center" wrapText="1"/>
      <protection/>
    </xf>
    <xf numFmtId="182" fontId="61" fillId="0" borderId="22" xfId="0" applyNumberFormat="1" applyFont="1" applyFill="1" applyBorder="1" applyAlignment="1" applyProtection="1">
      <alignment horizontal="center" vertical="center"/>
      <protection/>
    </xf>
    <xf numFmtId="1" fontId="61" fillId="0" borderId="39" xfId="0" applyNumberFormat="1" applyFont="1" applyFill="1" applyBorder="1" applyAlignment="1" applyProtection="1">
      <alignment horizontal="center" vertical="center"/>
      <protection/>
    </xf>
    <xf numFmtId="188" fontId="61" fillId="0" borderId="37" xfId="0" applyNumberFormat="1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182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180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0" fontId="13" fillId="0" borderId="48" xfId="0" applyFont="1" applyBorder="1" applyAlignment="1">
      <alignment horizontal="center" vertical="center" wrapText="1"/>
    </xf>
    <xf numFmtId="1" fontId="7" fillId="0" borderId="50" xfId="0" applyNumberFormat="1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82" fontId="2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4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181" fontId="7" fillId="0" borderId="53" xfId="0" applyNumberFormat="1" applyFont="1" applyFill="1" applyBorder="1" applyAlignment="1" applyProtection="1">
      <alignment horizontal="center" vertical="center"/>
      <protection/>
    </xf>
    <xf numFmtId="0" fontId="7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Border="1" applyAlignment="1">
      <alignment horizontal="center" vertical="center" wrapText="1"/>
    </xf>
    <xf numFmtId="188" fontId="2" fillId="0" borderId="55" xfId="0" applyNumberFormat="1" applyFont="1" applyFill="1" applyBorder="1" applyAlignment="1" applyProtection="1">
      <alignment horizontal="center" vertical="center" wrapText="1"/>
      <protection/>
    </xf>
    <xf numFmtId="182" fontId="62" fillId="0" borderId="56" xfId="0" applyNumberFormat="1" applyFont="1" applyFill="1" applyBorder="1" applyAlignment="1" applyProtection="1">
      <alignment horizontal="center" vertical="center"/>
      <protection/>
    </xf>
    <xf numFmtId="1" fontId="62" fillId="0" borderId="54" xfId="0" applyNumberFormat="1" applyFont="1" applyFill="1" applyBorder="1" applyAlignment="1" applyProtection="1">
      <alignment horizontal="center" vertical="center"/>
      <protection/>
    </xf>
    <xf numFmtId="188" fontId="62" fillId="0" borderId="53" xfId="0" applyNumberFormat="1" applyFont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1" fontId="62" fillId="0" borderId="53" xfId="0" applyNumberFormat="1" applyFont="1" applyBorder="1" applyAlignment="1">
      <alignment horizontal="center" vertical="center" wrapText="1"/>
    </xf>
    <xf numFmtId="1" fontId="7" fillId="0" borderId="55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2" fontId="7" fillId="0" borderId="57" xfId="0" applyNumberFormat="1" applyFont="1" applyFill="1" applyBorder="1" applyAlignment="1" applyProtection="1">
      <alignment horizontal="center" vertical="center"/>
      <protection/>
    </xf>
    <xf numFmtId="180" fontId="7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>
      <alignment horizontal="center" vertical="center" wrapText="1"/>
    </xf>
    <xf numFmtId="182" fontId="7" fillId="0" borderId="56" xfId="0" applyNumberFormat="1" applyFont="1" applyFill="1" applyBorder="1" applyAlignment="1" applyProtection="1">
      <alignment horizontal="center" vertical="center"/>
      <protection/>
    </xf>
    <xf numFmtId="180" fontId="7" fillId="0" borderId="53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181" fontId="7" fillId="0" borderId="54" xfId="0" applyNumberFormat="1" applyFont="1" applyFill="1" applyBorder="1" applyAlignment="1" applyProtection="1">
      <alignment horizontal="center" vertical="center"/>
      <protection/>
    </xf>
    <xf numFmtId="181" fontId="7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181" fontId="2" fillId="0" borderId="48" xfId="0" applyNumberFormat="1" applyFont="1" applyFill="1" applyBorder="1" applyAlignment="1" applyProtection="1">
      <alignment horizontal="center" vertical="center"/>
      <protection/>
    </xf>
    <xf numFmtId="181" fontId="2" fillId="0" borderId="19" xfId="0" applyNumberFormat="1" applyFont="1" applyFill="1" applyBorder="1" applyAlignment="1" applyProtection="1">
      <alignment horizontal="center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180" fontId="9" fillId="0" borderId="20" xfId="0" applyNumberFormat="1" applyFont="1" applyFill="1" applyBorder="1" applyAlignment="1" applyProtection="1">
      <alignment vertical="center"/>
      <protection/>
    </xf>
    <xf numFmtId="0" fontId="2" fillId="0" borderId="65" xfId="0" applyNumberFormat="1" applyFont="1" applyFill="1" applyBorder="1" applyAlignment="1" applyProtection="1">
      <alignment horizontal="right" vertical="center"/>
      <protection/>
    </xf>
    <xf numFmtId="0" fontId="2" fillId="0" borderId="66" xfId="0" applyNumberFormat="1" applyFont="1" applyFill="1" applyBorder="1" applyAlignment="1" applyProtection="1">
      <alignment horizontal="right" vertical="center"/>
      <protection/>
    </xf>
    <xf numFmtId="0" fontId="2" fillId="0" borderId="66" xfId="0" applyFont="1" applyBorder="1" applyAlignment="1" applyProtection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67" xfId="0" applyFont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2" fillId="0" borderId="54" xfId="0" applyFont="1" applyBorder="1" applyAlignment="1">
      <alignment horizontal="center" vertical="center" wrapText="1"/>
    </xf>
    <xf numFmtId="49" fontId="2" fillId="0" borderId="69" xfId="0" applyNumberFormat="1" applyFont="1" applyBorder="1" applyAlignment="1">
      <alignment horizontal="center" vertical="center" wrapText="1"/>
    </xf>
    <xf numFmtId="0" fontId="7" fillId="0" borderId="70" xfId="0" applyFont="1" applyBorder="1" applyAlignment="1">
      <alignment wrapText="1"/>
    </xf>
    <xf numFmtId="0" fontId="2" fillId="0" borderId="70" xfId="0" applyFont="1" applyBorder="1" applyAlignment="1">
      <alignment wrapText="1"/>
    </xf>
    <xf numFmtId="0" fontId="2" fillId="0" borderId="71" xfId="0" applyFont="1" applyBorder="1" applyAlignment="1">
      <alignment wrapText="1"/>
    </xf>
    <xf numFmtId="180" fontId="2" fillId="0" borderId="48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9" xfId="0" applyNumberFormat="1" applyFont="1" applyFill="1" applyBorder="1" applyAlignment="1" applyProtection="1">
      <alignment vertical="center" wrapText="1"/>
      <protection/>
    </xf>
    <xf numFmtId="0" fontId="2" fillId="0" borderId="49" xfId="0" applyFont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wrapText="1"/>
    </xf>
    <xf numFmtId="0" fontId="2" fillId="0" borderId="49" xfId="0" applyFont="1" applyBorder="1" applyAlignment="1">
      <alignment vertical="center" wrapText="1"/>
    </xf>
    <xf numFmtId="49" fontId="7" fillId="0" borderId="67" xfId="0" applyNumberFormat="1" applyFont="1" applyFill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right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180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 applyProtection="1">
      <alignment horizontal="center" vertical="center"/>
      <protection/>
    </xf>
    <xf numFmtId="180" fontId="2" fillId="0" borderId="74" xfId="0" applyNumberFormat="1" applyFont="1" applyFill="1" applyBorder="1" applyAlignment="1" applyProtection="1">
      <alignment vertical="center"/>
      <protection/>
    </xf>
    <xf numFmtId="180" fontId="2" fillId="0" borderId="75" xfId="0" applyNumberFormat="1" applyFont="1" applyFill="1" applyBorder="1" applyAlignment="1" applyProtection="1">
      <alignment vertical="center"/>
      <protection/>
    </xf>
    <xf numFmtId="0" fontId="2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 wrapText="1"/>
      <protection/>
    </xf>
    <xf numFmtId="180" fontId="2" fillId="0" borderId="61" xfId="0" applyNumberFormat="1" applyFont="1" applyFill="1" applyBorder="1" applyAlignment="1" applyProtection="1">
      <alignment horizontal="center" vertical="center"/>
      <protection/>
    </xf>
    <xf numFmtId="180" fontId="2" fillId="0" borderId="62" xfId="0" applyNumberFormat="1" applyFont="1" applyFill="1" applyBorder="1" applyAlignment="1" applyProtection="1">
      <alignment horizontal="center" vertical="center"/>
      <protection/>
    </xf>
    <xf numFmtId="180" fontId="2" fillId="0" borderId="56" xfId="0" applyNumberFormat="1" applyFont="1" applyFill="1" applyBorder="1" applyAlignment="1" applyProtection="1">
      <alignment horizontal="center" vertical="center"/>
      <protection/>
    </xf>
    <xf numFmtId="181" fontId="2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49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81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77" xfId="0" applyNumberFormat="1" applyFont="1" applyFill="1" applyBorder="1" applyAlignment="1" applyProtection="1">
      <alignment horizontal="center" vertical="center"/>
      <protection/>
    </xf>
    <xf numFmtId="49" fontId="2" fillId="0" borderId="78" xfId="0" applyNumberFormat="1" applyFont="1" applyFill="1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82" fontId="7" fillId="0" borderId="80" xfId="0" applyNumberFormat="1" applyFont="1" applyFill="1" applyBorder="1" applyAlignment="1" applyProtection="1">
      <alignment horizontal="center" vertical="center"/>
      <protection/>
    </xf>
    <xf numFmtId="0" fontId="7" fillId="0" borderId="7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2" fillId="0" borderId="82" xfId="0" applyNumberFormat="1" applyFont="1" applyFill="1" applyBorder="1" applyAlignment="1" applyProtection="1">
      <alignment horizontal="center" vertical="center"/>
      <protection/>
    </xf>
    <xf numFmtId="0" fontId="2" fillId="0" borderId="67" xfId="0" applyNumberFormat="1" applyFont="1" applyFill="1" applyBorder="1" applyAlignment="1" applyProtection="1">
      <alignment horizontal="left" vertical="top"/>
      <protection/>
    </xf>
    <xf numFmtId="0" fontId="2" fillId="0" borderId="7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0" fontId="2" fillId="0" borderId="52" xfId="0" applyNumberFormat="1" applyFont="1" applyFill="1" applyBorder="1" applyAlignment="1" applyProtection="1">
      <alignment horizontal="center" vertical="center"/>
      <protection/>
    </xf>
    <xf numFmtId="180" fontId="2" fillId="0" borderId="79" xfId="0" applyNumberFormat="1" applyFont="1" applyFill="1" applyBorder="1" applyAlignment="1" applyProtection="1">
      <alignment horizontal="center" vertical="center"/>
      <protection/>
    </xf>
    <xf numFmtId="0" fontId="7" fillId="0" borderId="80" xfId="0" applyFont="1" applyFill="1" applyBorder="1" applyAlignment="1">
      <alignment horizontal="center" vertical="center" wrapText="1"/>
    </xf>
    <xf numFmtId="0" fontId="2" fillId="0" borderId="79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67" xfId="0" applyNumberFormat="1" applyFont="1" applyBorder="1" applyAlignment="1">
      <alignment horizontal="center" vertical="center" wrapText="1"/>
    </xf>
    <xf numFmtId="49" fontId="2" fillId="0" borderId="73" xfId="0" applyNumberFormat="1" applyFont="1" applyBorder="1" applyAlignment="1">
      <alignment horizontal="center" vertical="center" wrapText="1"/>
    </xf>
    <xf numFmtId="49" fontId="7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182" fontId="7" fillId="0" borderId="74" xfId="0" applyNumberFormat="1" applyFont="1" applyFill="1" applyBorder="1" applyAlignment="1" applyProtection="1">
      <alignment horizontal="center" vertical="center"/>
      <protection/>
    </xf>
    <xf numFmtId="181" fontId="7" fillId="0" borderId="74" xfId="0" applyNumberFormat="1" applyFont="1" applyFill="1" applyBorder="1" applyAlignment="1" applyProtection="1">
      <alignment horizontal="center" vertical="center"/>
      <protection/>
    </xf>
    <xf numFmtId="0" fontId="7" fillId="0" borderId="74" xfId="0" applyNumberFormat="1" applyFont="1" applyFill="1" applyBorder="1" applyAlignment="1" applyProtection="1">
      <alignment horizontal="center" vertical="center"/>
      <protection/>
    </xf>
    <xf numFmtId="49" fontId="2" fillId="0" borderId="74" xfId="0" applyNumberFormat="1" applyFont="1" applyFill="1" applyBorder="1" applyAlignment="1" applyProtection="1">
      <alignment horizontal="center" vertical="center"/>
      <protection/>
    </xf>
    <xf numFmtId="49" fontId="2" fillId="0" borderId="75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Border="1" applyAlignment="1">
      <alignment horizontal="center" vertical="center"/>
    </xf>
    <xf numFmtId="180" fontId="2" fillId="0" borderId="67" xfId="0" applyNumberFormat="1" applyFont="1" applyFill="1" applyBorder="1" applyAlignment="1" applyProtection="1">
      <alignment vertical="center"/>
      <protection/>
    </xf>
    <xf numFmtId="180" fontId="2" fillId="0" borderId="73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Fill="1" applyBorder="1" applyAlignment="1" applyProtection="1">
      <alignment vertical="center"/>
      <protection/>
    </xf>
    <xf numFmtId="180" fontId="2" fillId="0" borderId="79" xfId="0" applyNumberFormat="1" applyFont="1" applyFill="1" applyBorder="1" applyAlignment="1" applyProtection="1">
      <alignment vertical="center"/>
      <protection/>
    </xf>
    <xf numFmtId="1" fontId="2" fillId="0" borderId="52" xfId="0" applyNumberFormat="1" applyFont="1" applyFill="1" applyBorder="1" applyAlignment="1" applyProtection="1">
      <alignment horizontal="center" vertical="center"/>
      <protection/>
    </xf>
    <xf numFmtId="180" fontId="2" fillId="0" borderId="79" xfId="0" applyNumberFormat="1" applyFont="1" applyFill="1" applyBorder="1" applyAlignment="1" applyProtection="1">
      <alignment horizontal="center" vertical="center"/>
      <protection/>
    </xf>
    <xf numFmtId="180" fontId="2" fillId="0" borderId="78" xfId="0" applyNumberFormat="1" applyFont="1" applyFill="1" applyBorder="1" applyAlignment="1" applyProtection="1">
      <alignment vertical="center"/>
      <protection/>
    </xf>
    <xf numFmtId="180" fontId="2" fillId="0" borderId="84" xfId="0" applyNumberFormat="1" applyFont="1" applyFill="1" applyBorder="1" applyAlignment="1" applyProtection="1">
      <alignment vertical="center"/>
      <protection/>
    </xf>
    <xf numFmtId="180" fontId="2" fillId="0" borderId="49" xfId="0" applyNumberFormat="1" applyFont="1" applyFill="1" applyBorder="1" applyAlignment="1" applyProtection="1">
      <alignment vertical="center"/>
      <protection/>
    </xf>
    <xf numFmtId="180" fontId="2" fillId="0" borderId="48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180" fontId="2" fillId="0" borderId="47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47" xfId="0" applyNumberFormat="1" applyFont="1" applyFill="1" applyBorder="1" applyAlignment="1" applyProtection="1">
      <alignment horizontal="center" vertical="center"/>
      <protection/>
    </xf>
    <xf numFmtId="180" fontId="2" fillId="0" borderId="58" xfId="0" applyNumberFormat="1" applyFont="1" applyFill="1" applyBorder="1" applyAlignment="1" applyProtection="1">
      <alignment vertical="center"/>
      <protection/>
    </xf>
    <xf numFmtId="180" fontId="2" fillId="0" borderId="85" xfId="0" applyNumberFormat="1" applyFont="1" applyFill="1" applyBorder="1" applyAlignment="1" applyProtection="1">
      <alignment vertical="center"/>
      <protection/>
    </xf>
    <xf numFmtId="0" fontId="0" fillId="0" borderId="59" xfId="0" applyFill="1" applyBorder="1" applyAlignment="1">
      <alignment horizontal="center" vertical="center"/>
    </xf>
    <xf numFmtId="49" fontId="2" fillId="0" borderId="86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87" xfId="0" applyFill="1" applyBorder="1" applyAlignment="1">
      <alignment horizontal="center" wrapText="1"/>
    </xf>
    <xf numFmtId="0" fontId="0" fillId="0" borderId="88" xfId="0" applyFill="1" applyBorder="1" applyAlignment="1">
      <alignment horizontal="center" wrapText="1"/>
    </xf>
    <xf numFmtId="0" fontId="0" fillId="0" borderId="74" xfId="0" applyFill="1" applyBorder="1" applyAlignment="1">
      <alignment horizontal="center" wrapText="1"/>
    </xf>
    <xf numFmtId="182" fontId="7" fillId="0" borderId="89" xfId="0" applyNumberFormat="1" applyFont="1" applyFill="1" applyBorder="1" applyAlignment="1" applyProtection="1">
      <alignment horizontal="center" vertical="center"/>
      <protection/>
    </xf>
    <xf numFmtId="181" fontId="7" fillId="0" borderId="87" xfId="0" applyNumberFormat="1" applyFont="1" applyFill="1" applyBorder="1" applyAlignment="1" applyProtection="1">
      <alignment horizontal="center" vertical="center"/>
      <protection/>
    </xf>
    <xf numFmtId="181" fontId="7" fillId="0" borderId="88" xfId="0" applyNumberFormat="1" applyFont="1" applyFill="1" applyBorder="1" applyAlignment="1" applyProtection="1">
      <alignment horizontal="center" vertical="center"/>
      <protection/>
    </xf>
    <xf numFmtId="0" fontId="7" fillId="0" borderId="88" xfId="0" applyNumberFormat="1" applyFont="1" applyFill="1" applyBorder="1" applyAlignment="1" applyProtection="1">
      <alignment horizontal="center" vertical="center"/>
      <protection/>
    </xf>
    <xf numFmtId="181" fontId="7" fillId="0" borderId="90" xfId="0" applyNumberFormat="1" applyFont="1" applyFill="1" applyBorder="1" applyAlignment="1" applyProtection="1">
      <alignment horizontal="center" vertical="center"/>
      <protection/>
    </xf>
    <xf numFmtId="49" fontId="2" fillId="0" borderId="91" xfId="0" applyNumberFormat="1" applyFont="1" applyFill="1" applyBorder="1" applyAlignment="1" applyProtection="1">
      <alignment horizontal="center" vertical="center"/>
      <protection/>
    </xf>
    <xf numFmtId="0" fontId="2" fillId="0" borderId="88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86" xfId="0" applyFont="1" applyBorder="1" applyAlignment="1">
      <alignment horizontal="left" wrapText="1"/>
    </xf>
    <xf numFmtId="180" fontId="2" fillId="0" borderId="54" xfId="0" applyNumberFormat="1" applyFont="1" applyFill="1" applyBorder="1" applyAlignment="1" applyProtection="1">
      <alignment horizontal="center" vertical="center" wrapText="1"/>
      <protection/>
    </xf>
    <xf numFmtId="0" fontId="7" fillId="0" borderId="53" xfId="0" applyNumberFormat="1" applyFont="1" applyFill="1" applyBorder="1" applyAlignment="1" applyProtection="1">
      <alignment horizontal="center" vertical="center" wrapText="1"/>
      <protection/>
    </xf>
    <xf numFmtId="180" fontId="2" fillId="0" borderId="53" xfId="0" applyNumberFormat="1" applyFont="1" applyFill="1" applyBorder="1" applyAlignment="1" applyProtection="1">
      <alignment horizontal="center" vertical="center" wrapText="1"/>
      <protection/>
    </xf>
    <xf numFmtId="180" fontId="2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>
      <alignment/>
    </xf>
    <xf numFmtId="182" fontId="7" fillId="0" borderId="52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182" fontId="7" fillId="0" borderId="56" xfId="0" applyNumberFormat="1" applyFont="1" applyFill="1" applyBorder="1" applyAlignment="1">
      <alignment horizontal="center" vertical="center" wrapText="1"/>
    </xf>
    <xf numFmtId="0" fontId="0" fillId="0" borderId="59" xfId="0" applyFill="1" applyBorder="1" applyAlignment="1">
      <alignment/>
    </xf>
    <xf numFmtId="1" fontId="7" fillId="0" borderId="54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63" fillId="0" borderId="53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 applyProtection="1">
      <alignment horizontal="center" vertical="center"/>
      <protection/>
    </xf>
    <xf numFmtId="49" fontId="2" fillId="0" borderId="8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80" fontId="2" fillId="0" borderId="46" xfId="0" applyNumberFormat="1" applyFont="1" applyFill="1" applyBorder="1" applyAlignment="1" applyProtection="1">
      <alignment horizontal="center" vertical="center"/>
      <protection/>
    </xf>
    <xf numFmtId="180" fontId="2" fillId="0" borderId="45" xfId="0" applyNumberFormat="1" applyFont="1" applyFill="1" applyBorder="1" applyAlignment="1" applyProtection="1">
      <alignment horizontal="center" vertical="center"/>
      <protection/>
    </xf>
    <xf numFmtId="180" fontId="2" fillId="0" borderId="82" xfId="0" applyNumberFormat="1" applyFont="1" applyFill="1" applyBorder="1" applyAlignment="1" applyProtection="1">
      <alignment horizontal="center" vertical="center"/>
      <protection/>
    </xf>
    <xf numFmtId="180" fontId="2" fillId="0" borderId="89" xfId="0" applyNumberFormat="1" applyFont="1" applyFill="1" applyBorder="1" applyAlignment="1" applyProtection="1">
      <alignment horizontal="center" vertical="center"/>
      <protection/>
    </xf>
    <xf numFmtId="0" fontId="0" fillId="0" borderId="86" xfId="0" applyFill="1" applyBorder="1" applyAlignment="1">
      <alignment horizontal="center" vertical="center"/>
    </xf>
    <xf numFmtId="49" fontId="12" fillId="0" borderId="93" xfId="0" applyNumberFormat="1" applyFont="1" applyFill="1" applyBorder="1" applyAlignment="1" applyProtection="1">
      <alignment horizontal="left" vertical="center" wrapText="1"/>
      <protection/>
    </xf>
    <xf numFmtId="0" fontId="7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4" xfId="0" applyFont="1" applyFill="1" applyBorder="1" applyAlignment="1" applyProtection="1">
      <alignment horizontal="center" vertical="center" wrapText="1"/>
      <protection locked="0"/>
    </xf>
    <xf numFmtId="189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189" fontId="2" fillId="0" borderId="96" xfId="0" applyNumberFormat="1" applyFont="1" applyFill="1" applyBorder="1" applyAlignment="1" applyProtection="1">
      <alignment horizontal="center" vertical="center" wrapText="1"/>
      <protection locked="0"/>
    </xf>
    <xf numFmtId="182" fontId="2" fillId="0" borderId="9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4" xfId="0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96" xfId="0" applyFont="1" applyFill="1" applyBorder="1" applyAlignment="1" applyProtection="1">
      <alignment horizontal="center" vertical="center" wrapText="1"/>
      <protection hidden="1"/>
    </xf>
    <xf numFmtId="1" fontId="2" fillId="0" borderId="9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1" xfId="0" applyNumberFormat="1" applyFont="1" applyFill="1" applyBorder="1" applyAlignment="1">
      <alignment horizontal="center" vertical="center" wrapText="1"/>
    </xf>
    <xf numFmtId="49" fontId="12" fillId="0" borderId="45" xfId="0" applyNumberFormat="1" applyFont="1" applyFill="1" applyBorder="1" applyAlignment="1" applyProtection="1">
      <alignment horizontal="left" vertical="center" wrapText="1"/>
      <protection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18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82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 wrapText="1"/>
    </xf>
    <xf numFmtId="2" fontId="12" fillId="0" borderId="45" xfId="0" applyNumberFormat="1" applyFont="1" applyFill="1" applyBorder="1" applyAlignment="1">
      <alignment horizontal="center" vertical="center" wrapText="1"/>
    </xf>
    <xf numFmtId="49" fontId="12" fillId="0" borderId="45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78" xfId="0" applyNumberFormat="1" applyFont="1" applyFill="1" applyBorder="1" applyAlignment="1">
      <alignment horizontal="center" vertical="center" wrapText="1"/>
    </xf>
    <xf numFmtId="49" fontId="12" fillId="0" borderId="52" xfId="0" applyNumberFormat="1" applyFont="1" applyFill="1" applyBorder="1" applyAlignment="1">
      <alignment horizontal="center" vertical="center" wrapText="1"/>
    </xf>
    <xf numFmtId="49" fontId="12" fillId="0" borderId="67" xfId="0" applyNumberFormat="1" applyFont="1" applyFill="1" applyBorder="1" applyAlignment="1">
      <alignment horizontal="center" vertical="center" wrapText="1"/>
    </xf>
    <xf numFmtId="182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49" fontId="12" fillId="0" borderId="82" xfId="0" applyNumberFormat="1" applyFont="1" applyFill="1" applyBorder="1" applyAlignment="1">
      <alignment horizontal="center" vertical="center" wrapText="1"/>
    </xf>
    <xf numFmtId="0" fontId="2" fillId="0" borderId="8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9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0" xfId="0" applyNumberFormat="1" applyFont="1" applyFill="1" applyBorder="1" applyAlignment="1">
      <alignment horizontal="center" vertical="center" wrapText="1"/>
    </xf>
    <xf numFmtId="49" fontId="12" fillId="0" borderId="100" xfId="0" applyNumberFormat="1" applyFont="1" applyFill="1" applyBorder="1" applyAlignment="1">
      <alignment horizontal="center" vertical="center" wrapText="1"/>
    </xf>
    <xf numFmtId="49" fontId="12" fillId="0" borderId="101" xfId="0" applyNumberFormat="1" applyFont="1" applyFill="1" applyBorder="1" applyAlignment="1">
      <alignment horizontal="center" vertical="center" wrapText="1"/>
    </xf>
    <xf numFmtId="182" fontId="2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hidden="1"/>
    </xf>
    <xf numFmtId="1" fontId="2" fillId="0" borderId="9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0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2" xfId="0" applyNumberFormat="1" applyFont="1" applyFill="1" applyBorder="1" applyAlignment="1">
      <alignment horizontal="center" vertical="center" wrapText="1"/>
    </xf>
    <xf numFmtId="49" fontId="12" fillId="0" borderId="61" xfId="0" applyNumberFormat="1" applyFont="1" applyFill="1" applyBorder="1" applyAlignment="1">
      <alignment horizontal="center" vertical="center" wrapText="1"/>
    </xf>
    <xf numFmtId="49" fontId="12" fillId="0" borderId="53" xfId="0" applyNumberFormat="1" applyFont="1" applyFill="1" applyBorder="1" applyAlignment="1">
      <alignment horizontal="center" vertical="center" wrapText="1"/>
    </xf>
    <xf numFmtId="49" fontId="12" fillId="0" borderId="62" xfId="0" applyNumberFormat="1" applyFont="1" applyFill="1" applyBorder="1" applyAlignment="1">
      <alignment horizontal="center" vertical="center" wrapText="1"/>
    </xf>
    <xf numFmtId="182" fontId="7" fillId="0" borderId="102" xfId="0" applyNumberFormat="1" applyFont="1" applyFill="1" applyBorder="1" applyAlignment="1">
      <alignment horizontal="center" vertical="center" wrapText="1"/>
    </xf>
    <xf numFmtId="1" fontId="7" fillId="0" borderId="61" xfId="0" applyNumberFormat="1" applyFont="1" applyFill="1" applyBorder="1" applyAlignment="1">
      <alignment horizontal="center" vertical="center" wrapText="1"/>
    </xf>
    <xf numFmtId="182" fontId="63" fillId="0" borderId="86" xfId="0" applyNumberFormat="1" applyFont="1" applyFill="1" applyBorder="1" applyAlignment="1">
      <alignment horizontal="center" vertical="center" wrapText="1"/>
    </xf>
    <xf numFmtId="49" fontId="61" fillId="0" borderId="80" xfId="0" applyNumberFormat="1" applyFont="1" applyFill="1" applyBorder="1" applyAlignment="1" applyProtection="1">
      <alignment horizontal="left" vertical="center" wrapText="1"/>
      <protection/>
    </xf>
    <xf numFmtId="0" fontId="61" fillId="0" borderId="80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78" xfId="0" applyFont="1" applyFill="1" applyBorder="1" applyAlignment="1" applyProtection="1">
      <alignment horizontal="center" vertical="center" wrapText="1"/>
      <protection locked="0"/>
    </xf>
    <xf numFmtId="0" fontId="61" fillId="0" borderId="52" xfId="0" applyFont="1" applyFill="1" applyBorder="1" applyAlignment="1" applyProtection="1">
      <alignment horizontal="center" vertical="center" wrapText="1"/>
      <protection locked="0"/>
    </xf>
    <xf numFmtId="188" fontId="61" fillId="0" borderId="52" xfId="0" applyNumberFormat="1" applyFont="1" applyFill="1" applyBorder="1" applyAlignment="1" applyProtection="1">
      <alignment horizontal="center" vertical="center" wrapText="1"/>
      <protection locked="0"/>
    </xf>
    <xf numFmtId="188" fontId="61" fillId="0" borderId="67" xfId="0" applyNumberFormat="1" applyFont="1" applyFill="1" applyBorder="1" applyAlignment="1" applyProtection="1">
      <alignment horizontal="center" vertical="center" wrapText="1"/>
      <protection locked="0"/>
    </xf>
    <xf numFmtId="182" fontId="61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03" xfId="0" applyFont="1" applyFill="1" applyBorder="1" applyAlignment="1" applyProtection="1">
      <alignment horizontal="center" vertical="center" wrapText="1"/>
      <protection hidden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97" xfId="0" applyNumberFormat="1" applyFont="1" applyFill="1" applyBorder="1" applyAlignment="1">
      <alignment horizontal="center" vertical="center"/>
    </xf>
    <xf numFmtId="0" fontId="61" fillId="0" borderId="98" xfId="0" applyFont="1" applyFill="1" applyBorder="1" applyAlignment="1" applyProtection="1">
      <alignment horizontal="center" vertical="center" wrapText="1"/>
      <protection hidden="1"/>
    </xf>
    <xf numFmtId="0" fontId="2" fillId="0" borderId="19" xfId="0" applyNumberFormat="1" applyFont="1" applyFill="1" applyBorder="1" applyAlignment="1">
      <alignment horizontal="center" vertical="center"/>
    </xf>
    <xf numFmtId="1" fontId="61" fillId="0" borderId="52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80" xfId="0" applyFont="1" applyFill="1" applyBorder="1" applyAlignment="1" applyProtection="1">
      <alignment horizontal="center" vertical="center" wrapText="1"/>
      <protection hidden="1"/>
    </xf>
    <xf numFmtId="49" fontId="61" fillId="0" borderId="104" xfId="54" applyNumberFormat="1" applyFont="1" applyFill="1" applyBorder="1" applyAlignment="1" applyProtection="1">
      <alignment horizontal="left" vertical="center" wrapText="1"/>
      <protection locked="0"/>
    </xf>
    <xf numFmtId="0" fontId="61" fillId="0" borderId="23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188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61" fillId="0" borderId="46" xfId="0" applyNumberFormat="1" applyFont="1" applyFill="1" applyBorder="1" applyAlignment="1" applyProtection="1">
      <alignment horizontal="center" vertical="center" wrapText="1"/>
      <protection locked="0"/>
    </xf>
    <xf numFmtId="182" fontId="6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23" xfId="0" applyFont="1" applyFill="1" applyBorder="1" applyAlignment="1" applyProtection="1">
      <alignment horizontal="center" vertical="center" wrapText="1"/>
      <protection hidden="1"/>
    </xf>
    <xf numFmtId="0" fontId="61" fillId="0" borderId="46" xfId="0" applyFont="1" applyFill="1" applyBorder="1" applyAlignment="1" applyProtection="1">
      <alignment horizontal="center" vertical="center" wrapText="1"/>
      <protection hidden="1"/>
    </xf>
    <xf numFmtId="1" fontId="61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45" xfId="0" applyFont="1" applyFill="1" applyBorder="1" applyAlignment="1" applyProtection="1">
      <alignment horizontal="center" vertical="center" wrapText="1"/>
      <protection hidden="1"/>
    </xf>
    <xf numFmtId="0" fontId="61" fillId="0" borderId="45" xfId="0" applyNumberFormat="1" applyFont="1" applyFill="1" applyBorder="1" applyAlignment="1" applyProtection="1">
      <alignment horizontal="left" vertical="center" wrapText="1"/>
      <protection locked="0"/>
    </xf>
    <xf numFmtId="189" fontId="61" fillId="0" borderId="23" xfId="0" applyNumberFormat="1" applyFont="1" applyFill="1" applyBorder="1" applyAlignment="1" applyProtection="1">
      <alignment horizontal="center" vertical="center" wrapText="1"/>
      <protection locked="0"/>
    </xf>
    <xf numFmtId="189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61" fillId="0" borderId="46" xfId="0" applyNumberFormat="1" applyFont="1" applyFill="1" applyBorder="1" applyAlignment="1" applyProtection="1">
      <alignment horizontal="center" vertical="center" wrapText="1"/>
      <protection locked="0"/>
    </xf>
    <xf numFmtId="189" fontId="61" fillId="0" borderId="46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61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58" xfId="0" applyFont="1" applyFill="1" applyBorder="1" applyAlignment="1" applyProtection="1">
      <alignment horizontal="center" vertical="center" wrapText="1"/>
      <protection hidden="1"/>
    </xf>
    <xf numFmtId="0" fontId="61" fillId="0" borderId="49" xfId="0" applyFont="1" applyFill="1" applyBorder="1" applyAlignment="1" applyProtection="1">
      <alignment horizontal="center" vertical="center" wrapText="1"/>
      <protection hidden="1"/>
    </xf>
    <xf numFmtId="0" fontId="2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8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2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45" xfId="0" applyNumberFormat="1" applyFont="1" applyFill="1" applyBorder="1" applyAlignment="1" applyProtection="1">
      <alignment horizontal="left" vertical="center" wrapText="1"/>
      <protection/>
    </xf>
    <xf numFmtId="190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9" xfId="0" applyFont="1" applyFill="1" applyBorder="1" applyAlignment="1" applyProtection="1">
      <alignment horizontal="center" vertical="center" wrapText="1"/>
      <protection hidden="1"/>
    </xf>
    <xf numFmtId="0" fontId="2" fillId="0" borderId="101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1" fontId="2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188" fontId="2" fillId="0" borderId="53" xfId="0" applyNumberFormat="1" applyFont="1" applyFill="1" applyBorder="1" applyAlignment="1" applyProtection="1">
      <alignment horizontal="center" vertical="center" wrapText="1"/>
      <protection locked="0"/>
    </xf>
    <xf numFmtId="188" fontId="2" fillId="0" borderId="62" xfId="0" applyNumberFormat="1" applyFont="1" applyFill="1" applyBorder="1" applyAlignment="1" applyProtection="1">
      <alignment horizontal="center" vertical="center" wrapText="1"/>
      <protection locked="0"/>
    </xf>
    <xf numFmtId="190" fontId="12" fillId="0" borderId="102" xfId="0" applyNumberFormat="1" applyFont="1" applyFill="1" applyBorder="1" applyAlignment="1" applyProtection="1">
      <alignment horizontal="center" vertical="center" wrapText="1"/>
      <protection locked="0"/>
    </xf>
    <xf numFmtId="188" fontId="12" fillId="0" borderId="102" xfId="0" applyNumberFormat="1" applyFont="1" applyFill="1" applyBorder="1" applyAlignment="1" applyProtection="1">
      <alignment horizontal="center" vertical="center" wrapText="1"/>
      <protection locked="0"/>
    </xf>
    <xf numFmtId="188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188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188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 applyProtection="1">
      <alignment vertical="center" wrapText="1"/>
      <protection/>
    </xf>
    <xf numFmtId="0" fontId="7" fillId="0" borderId="48" xfId="0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 applyProtection="1">
      <alignment horizontal="center" vertical="center"/>
      <protection/>
    </xf>
    <xf numFmtId="182" fontId="7" fillId="0" borderId="102" xfId="0" applyNumberFormat="1" applyFont="1" applyFill="1" applyBorder="1" applyAlignment="1" applyProtection="1">
      <alignment horizontal="center" vertical="center"/>
      <protection/>
    </xf>
    <xf numFmtId="1" fontId="7" fillId="0" borderId="53" xfId="0" applyNumberFormat="1" applyFont="1" applyFill="1" applyBorder="1" applyAlignment="1" applyProtection="1">
      <alignment horizontal="center" vertical="center"/>
      <protection/>
    </xf>
    <xf numFmtId="1" fontId="63" fillId="0" borderId="53" xfId="0" applyNumberFormat="1" applyFont="1" applyFill="1" applyBorder="1" applyAlignment="1" applyProtection="1">
      <alignment horizontal="center" vertical="center"/>
      <protection/>
    </xf>
    <xf numFmtId="0" fontId="7" fillId="0" borderId="61" xfId="0" applyNumberFormat="1" applyFont="1" applyFill="1" applyBorder="1" applyAlignment="1" applyProtection="1">
      <alignment horizontal="center" vertical="center"/>
      <protection/>
    </xf>
    <xf numFmtId="49" fontId="7" fillId="0" borderId="54" xfId="0" applyNumberFormat="1" applyFont="1" applyFill="1" applyBorder="1" applyAlignment="1" applyProtection="1">
      <alignment horizontal="center" vertical="center"/>
      <protection/>
    </xf>
    <xf numFmtId="49" fontId="7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10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180" fontId="7" fillId="0" borderId="19" xfId="0" applyNumberFormat="1" applyFont="1" applyBorder="1" applyAlignment="1">
      <alignment horizontal="center" vertical="center"/>
    </xf>
    <xf numFmtId="182" fontId="7" fillId="0" borderId="45" xfId="0" applyNumberFormat="1" applyFont="1" applyBorder="1" applyAlignment="1">
      <alignment horizontal="center" vertical="center"/>
    </xf>
    <xf numFmtId="0" fontId="2" fillId="0" borderId="49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Border="1" applyAlignment="1">
      <alignment horizontal="center" vertical="center" wrapText="1"/>
    </xf>
    <xf numFmtId="1" fontId="7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180" fontId="2" fillId="0" borderId="53" xfId="0" applyNumberFormat="1" applyFont="1" applyFill="1" applyBorder="1" applyAlignment="1" applyProtection="1">
      <alignment horizontal="center" vertical="center"/>
      <protection/>
    </xf>
    <xf numFmtId="182" fontId="7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1" fontId="7" fillId="0" borderId="102" xfId="0" applyNumberFormat="1" applyFont="1" applyFill="1" applyBorder="1" applyAlignment="1" applyProtection="1">
      <alignment horizontal="center" vertical="center"/>
      <protection/>
    </xf>
    <xf numFmtId="49" fontId="7" fillId="0" borderId="53" xfId="0" applyNumberFormat="1" applyFont="1" applyFill="1" applyBorder="1" applyAlignment="1" applyProtection="1">
      <alignment horizontal="center" vertical="center"/>
      <protection/>
    </xf>
    <xf numFmtId="180" fontId="7" fillId="0" borderId="53" xfId="0" applyNumberFormat="1" applyFont="1" applyFill="1" applyBorder="1" applyAlignment="1" applyProtection="1">
      <alignment horizontal="center" vertical="center"/>
      <protection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49" fontId="7" fillId="0" borderId="56" xfId="0" applyNumberFormat="1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80" fontId="61" fillId="0" borderId="10" xfId="0" applyNumberFormat="1" applyFont="1" applyFill="1" applyBorder="1" applyAlignment="1" applyProtection="1">
      <alignment horizontal="center" vertical="center"/>
      <protection/>
    </xf>
    <xf numFmtId="180" fontId="61" fillId="0" borderId="18" xfId="0" applyNumberFormat="1" applyFont="1" applyFill="1" applyBorder="1" applyAlignment="1" applyProtection="1">
      <alignment horizontal="center" vertical="center"/>
      <protection/>
    </xf>
    <xf numFmtId="182" fontId="62" fillId="0" borderId="45" xfId="0" applyNumberFormat="1" applyFont="1" applyFill="1" applyBorder="1" applyAlignment="1" applyProtection="1">
      <alignment horizontal="center" vertical="center"/>
      <protection/>
    </xf>
    <xf numFmtId="0" fontId="61" fillId="0" borderId="19" xfId="0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/>
    </xf>
    <xf numFmtId="0" fontId="61" fillId="0" borderId="18" xfId="0" applyNumberFormat="1" applyFont="1" applyFill="1" applyBorder="1" applyAlignment="1">
      <alignment horizontal="center" vertical="center" wrapText="1"/>
    </xf>
    <xf numFmtId="49" fontId="61" fillId="0" borderId="23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 applyProtection="1">
      <alignment horizontal="center" vertical="center"/>
      <protection/>
    </xf>
    <xf numFmtId="49" fontId="61" fillId="0" borderId="10" xfId="0" applyNumberFormat="1" applyFont="1" applyFill="1" applyBorder="1" applyAlignment="1">
      <alignment horizontal="center" vertical="center"/>
    </xf>
    <xf numFmtId="49" fontId="61" fillId="0" borderId="23" xfId="0" applyNumberFormat="1" applyFont="1" applyFill="1" applyBorder="1" applyAlignment="1" applyProtection="1">
      <alignment horizontal="center" vertical="center"/>
      <protection/>
    </xf>
    <xf numFmtId="49" fontId="61" fillId="0" borderId="10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180" fontId="61" fillId="0" borderId="11" xfId="0" applyNumberFormat="1" applyFont="1" applyFill="1" applyBorder="1" applyAlignment="1" applyProtection="1">
      <alignment horizontal="center" vertical="center"/>
      <protection/>
    </xf>
    <xf numFmtId="180" fontId="61" fillId="0" borderId="47" xfId="0" applyNumberFormat="1" applyFont="1" applyFill="1" applyBorder="1" applyAlignment="1" applyProtection="1">
      <alignment horizontal="center" vertical="center"/>
      <protection/>
    </xf>
    <xf numFmtId="182" fontId="62" fillId="0" borderId="57" xfId="0" applyNumberFormat="1" applyFont="1" applyFill="1" applyBorder="1" applyAlignment="1" applyProtection="1">
      <alignment horizontal="center" vertical="center"/>
      <protection/>
    </xf>
    <xf numFmtId="0" fontId="61" fillId="0" borderId="48" xfId="0" applyFont="1" applyFill="1" applyBorder="1" applyAlignment="1">
      <alignment horizontal="center" vertical="center" wrapText="1"/>
    </xf>
    <xf numFmtId="0" fontId="61" fillId="0" borderId="47" xfId="0" applyNumberFormat="1" applyFont="1" applyFill="1" applyBorder="1" applyAlignment="1">
      <alignment horizontal="center" vertical="center" wrapText="1"/>
    </xf>
    <xf numFmtId="49" fontId="61" fillId="0" borderId="58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 applyProtection="1">
      <alignment horizontal="center" vertical="center"/>
      <protection/>
    </xf>
    <xf numFmtId="0" fontId="61" fillId="33" borderId="23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/>
      <protection/>
    </xf>
    <xf numFmtId="49" fontId="2" fillId="33" borderId="61" xfId="0" applyNumberFormat="1" applyFont="1" applyFill="1" applyBorder="1" applyAlignment="1" applyProtection="1">
      <alignment horizontal="center" vertical="center"/>
      <protection/>
    </xf>
    <xf numFmtId="49" fontId="2" fillId="33" borderId="54" xfId="0" applyNumberFormat="1" applyFont="1" applyFill="1" applyBorder="1" applyAlignment="1" applyProtection="1">
      <alignment horizontal="center" vertical="center"/>
      <protection/>
    </xf>
    <xf numFmtId="49" fontId="2" fillId="33" borderId="86" xfId="0" applyNumberFormat="1" applyFont="1" applyFill="1" applyBorder="1" applyAlignment="1" applyProtection="1">
      <alignment horizontal="center" vertical="center"/>
      <protection/>
    </xf>
    <xf numFmtId="49" fontId="7" fillId="0" borderId="86" xfId="0" applyNumberFormat="1" applyFont="1" applyFill="1" applyBorder="1" applyAlignment="1" applyProtection="1">
      <alignment horizontal="center" vertical="center"/>
      <protection/>
    </xf>
    <xf numFmtId="49" fontId="2" fillId="0" borderId="107" xfId="0" applyNumberFormat="1" applyFont="1" applyFill="1" applyBorder="1" applyAlignment="1" applyProtection="1">
      <alignment horizontal="center" vertical="center"/>
      <protection/>
    </xf>
    <xf numFmtId="49" fontId="2" fillId="0" borderId="107" xfId="0" applyNumberFormat="1" applyFont="1" applyFill="1" applyBorder="1" applyAlignment="1">
      <alignment horizontal="center" vertical="center" wrapText="1"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center" vertical="center" wrapText="1"/>
    </xf>
    <xf numFmtId="49" fontId="2" fillId="33" borderId="61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2" fillId="0" borderId="1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14" xfId="0" applyFont="1" applyBorder="1" applyAlignment="1">
      <alignment horizontal="center" vertical="center" textRotation="90"/>
    </xf>
    <xf numFmtId="0" fontId="2" fillId="0" borderId="115" xfId="0" applyFont="1" applyBorder="1" applyAlignment="1">
      <alignment horizontal="center" vertical="center" textRotation="90"/>
    </xf>
    <xf numFmtId="0" fontId="23" fillId="0" borderId="47" xfId="53" applyFont="1" applyBorder="1" applyAlignment="1">
      <alignment horizontal="center" vertical="center" wrapText="1"/>
      <protection/>
    </xf>
    <xf numFmtId="0" fontId="22" fillId="0" borderId="48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 wrapText="1"/>
    </xf>
    <xf numFmtId="0" fontId="7" fillId="0" borderId="47" xfId="53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vertical="center" wrapText="1"/>
    </xf>
    <xf numFmtId="0" fontId="22" fillId="0" borderId="48" xfId="0" applyFont="1" applyBorder="1" applyAlignment="1">
      <alignment vertical="center" wrapText="1"/>
    </xf>
    <xf numFmtId="0" fontId="22" fillId="0" borderId="79" xfId="0" applyFont="1" applyBorder="1" applyAlignment="1">
      <alignment vertical="center" wrapText="1"/>
    </xf>
    <xf numFmtId="0" fontId="22" fillId="0" borderId="116" xfId="0" applyFont="1" applyBorder="1" applyAlignment="1">
      <alignment vertical="center" wrapText="1"/>
    </xf>
    <xf numFmtId="0" fontId="22" fillId="0" borderId="73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6" xfId="0" applyFont="1" applyBorder="1" applyAlignment="1">
      <alignment horizontal="center" vertical="center" wrapText="1"/>
    </xf>
    <xf numFmtId="49" fontId="6" fillId="0" borderId="18" xfId="53" applyNumberFormat="1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shrinkToFit="1"/>
    </xf>
    <xf numFmtId="0" fontId="18" fillId="0" borderId="21" xfId="0" applyFont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11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48" xfId="0" applyFont="1" applyBorder="1" applyAlignment="1">
      <alignment wrapText="1"/>
    </xf>
    <xf numFmtId="0" fontId="22" fillId="0" borderId="72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77" xfId="0" applyFont="1" applyBorder="1" applyAlignment="1">
      <alignment wrapText="1"/>
    </xf>
    <xf numFmtId="0" fontId="22" fillId="0" borderId="79" xfId="0" applyFont="1" applyBorder="1" applyAlignment="1">
      <alignment wrapText="1"/>
    </xf>
    <xf numFmtId="0" fontId="22" fillId="0" borderId="116" xfId="0" applyFont="1" applyBorder="1" applyAlignment="1">
      <alignment wrapText="1"/>
    </xf>
    <xf numFmtId="0" fontId="22" fillId="0" borderId="73" xfId="0" applyFont="1" applyBorder="1" applyAlignment="1">
      <alignment wrapText="1"/>
    </xf>
    <xf numFmtId="0" fontId="2" fillId="0" borderId="18" xfId="53" applyFont="1" applyBorder="1" applyAlignment="1">
      <alignment horizontal="center" vertical="center" wrapText="1"/>
      <protection/>
    </xf>
    <xf numFmtId="0" fontId="22" fillId="0" borderId="2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7" fillId="0" borderId="47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7" fillId="0" borderId="10" xfId="53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8" fillId="0" borderId="116" xfId="0" applyFont="1" applyBorder="1" applyAlignment="1">
      <alignment horizontal="center" vertical="center" wrapText="1"/>
    </xf>
    <xf numFmtId="0" fontId="13" fillId="0" borderId="116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0" borderId="79" xfId="0" applyFont="1" applyBorder="1" applyAlignment="1">
      <alignment horizontal="left" vertical="center" wrapText="1"/>
    </xf>
    <xf numFmtId="0" fontId="6" fillId="0" borderId="116" xfId="0" applyFont="1" applyBorder="1" applyAlignment="1">
      <alignment horizontal="left" vertical="center" wrapText="1"/>
    </xf>
    <xf numFmtId="0" fontId="8" fillId="0" borderId="116" xfId="0" applyFont="1" applyBorder="1" applyAlignment="1">
      <alignment horizontal="center" wrapText="1"/>
    </xf>
    <xf numFmtId="0" fontId="0" fillId="0" borderId="1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49" fontId="7" fillId="0" borderId="102" xfId="0" applyNumberFormat="1" applyFont="1" applyFill="1" applyBorder="1" applyAlignment="1" applyProtection="1">
      <alignment horizontal="center" vertical="center"/>
      <protection/>
    </xf>
    <xf numFmtId="0" fontId="0" fillId="0" borderId="59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182" fontId="2" fillId="0" borderId="18" xfId="0" applyNumberFormat="1" applyFont="1" applyFill="1" applyBorder="1" applyAlignment="1" applyProtection="1">
      <alignment horizontal="center" vertical="center"/>
      <protection/>
    </xf>
    <xf numFmtId="182" fontId="0" fillId="0" borderId="21" xfId="0" applyNumberForma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49" fontId="12" fillId="0" borderId="118" xfId="0" applyNumberFormat="1" applyFont="1" applyFill="1" applyBorder="1" applyAlignment="1" applyProtection="1">
      <alignment horizontal="center" vertical="center" wrapText="1"/>
      <protection/>
    </xf>
    <xf numFmtId="0" fontId="24" fillId="0" borderId="116" xfId="0" applyFont="1" applyBorder="1" applyAlignment="1">
      <alignment vertical="center" wrapText="1"/>
    </xf>
    <xf numFmtId="0" fontId="24" fillId="0" borderId="73" xfId="0" applyFont="1" applyBorder="1" applyAlignment="1">
      <alignment vertical="center" wrapText="1"/>
    </xf>
    <xf numFmtId="49" fontId="7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49" fontId="7" fillId="0" borderId="102" xfId="0" applyNumberFormat="1" applyFont="1" applyFill="1" applyBorder="1" applyAlignment="1" applyProtection="1">
      <alignment horizontal="center" vertical="center" wrapText="1"/>
      <protection/>
    </xf>
    <xf numFmtId="49" fontId="7" fillId="0" borderId="59" xfId="0" applyNumberFormat="1" applyFont="1" applyFill="1" applyBorder="1" applyAlignment="1" applyProtection="1">
      <alignment horizontal="center" vertical="center" wrapText="1"/>
      <protection/>
    </xf>
    <xf numFmtId="49" fontId="7" fillId="0" borderId="86" xfId="0" applyNumberFormat="1" applyFont="1" applyFill="1" applyBorder="1" applyAlignment="1" applyProtection="1">
      <alignment horizontal="center" vertical="center" wrapText="1"/>
      <protection/>
    </xf>
    <xf numFmtId="0" fontId="7" fillId="0" borderId="102" xfId="0" applyNumberFormat="1" applyFont="1" applyFill="1" applyBorder="1" applyAlignment="1" applyProtection="1">
      <alignment horizontal="center" vertical="center"/>
      <protection/>
    </xf>
    <xf numFmtId="0" fontId="7" fillId="0" borderId="59" xfId="0" applyNumberFormat="1" applyFont="1" applyFill="1" applyBorder="1" applyAlignment="1" applyProtection="1">
      <alignment horizontal="center" vertical="center"/>
      <protection/>
    </xf>
    <xf numFmtId="0" fontId="7" fillId="0" borderId="86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59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7" fillId="0" borderId="118" xfId="0" applyNumberFormat="1" applyFont="1" applyFill="1" applyBorder="1" applyAlignment="1" applyProtection="1">
      <alignment horizontal="center" vertical="center" wrapText="1"/>
      <protection/>
    </xf>
    <xf numFmtId="0" fontId="12" fillId="0" borderId="1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 wrapText="1"/>
    </xf>
    <xf numFmtId="0" fontId="0" fillId="0" borderId="116" xfId="0" applyFill="1" applyBorder="1" applyAlignment="1">
      <alignment/>
    </xf>
    <xf numFmtId="0" fontId="0" fillId="0" borderId="73" xfId="0" applyFill="1" applyBorder="1" applyAlignment="1">
      <alignment/>
    </xf>
    <xf numFmtId="0" fontId="7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>
      <alignment horizontal="left" vertical="center"/>
    </xf>
    <xf numFmtId="0" fontId="2" fillId="0" borderId="23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2" fillId="0" borderId="2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3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2" fillId="0" borderId="10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7" xfId="0" applyBorder="1" applyAlignment="1">
      <alignment horizontal="center" vertical="center" textRotation="90" wrapText="1"/>
    </xf>
    <xf numFmtId="0" fontId="0" fillId="0" borderId="88" xfId="0" applyBorder="1" applyAlignment="1">
      <alignment horizontal="center" vertical="center" textRotation="90" wrapText="1"/>
    </xf>
    <xf numFmtId="0" fontId="7" fillId="0" borderId="102" xfId="0" applyNumberFormat="1" applyFont="1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7" fillId="0" borderId="6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180" fontId="2" fillId="0" borderId="120" xfId="0" applyNumberFormat="1" applyFont="1" applyFill="1" applyBorder="1" applyAlignment="1" applyProtection="1">
      <alignment horizontal="center" vertical="center" wrapText="1"/>
      <protection/>
    </xf>
    <xf numFmtId="180" fontId="2" fillId="0" borderId="121" xfId="0" applyNumberFormat="1" applyFont="1" applyFill="1" applyBorder="1" applyAlignment="1" applyProtection="1">
      <alignment horizontal="center" vertical="center" wrapText="1"/>
      <protection/>
    </xf>
    <xf numFmtId="180" fontId="2" fillId="0" borderId="122" xfId="0" applyNumberFormat="1" applyFont="1" applyFill="1" applyBorder="1" applyAlignment="1" applyProtection="1">
      <alignment horizontal="center" vertical="center" wrapText="1"/>
      <protection/>
    </xf>
    <xf numFmtId="180" fontId="2" fillId="0" borderId="118" xfId="0" applyNumberFormat="1" applyFont="1" applyFill="1" applyBorder="1" applyAlignment="1" applyProtection="1">
      <alignment horizontal="center" vertical="center" wrapText="1"/>
      <protection/>
    </xf>
    <xf numFmtId="180" fontId="2" fillId="0" borderId="116" xfId="0" applyNumberFormat="1" applyFont="1" applyFill="1" applyBorder="1" applyAlignment="1" applyProtection="1">
      <alignment horizontal="center" vertical="center" wrapText="1"/>
      <protection/>
    </xf>
    <xf numFmtId="180" fontId="2" fillId="0" borderId="84" xfId="0" applyNumberFormat="1" applyFont="1" applyFill="1" applyBorder="1" applyAlignment="1" applyProtection="1">
      <alignment horizontal="center" vertical="center" wrapText="1"/>
      <protection/>
    </xf>
    <xf numFmtId="180" fontId="2" fillId="0" borderId="123" xfId="0" applyNumberFormat="1" applyFont="1" applyFill="1" applyBorder="1" applyAlignment="1" applyProtection="1">
      <alignment horizontal="center" vertical="center" wrapText="1"/>
      <protection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58" xfId="0" applyNumberFormat="1" applyFont="1" applyFill="1" applyBorder="1" applyAlignment="1" applyProtection="1">
      <alignment horizontal="center" vertical="center" textRotation="90" wrapText="1"/>
      <protection/>
    </xf>
    <xf numFmtId="180" fontId="15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180" fontId="2" fillId="0" borderId="107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>
      <alignment horizontal="center" vertical="center" textRotation="90" wrapText="1"/>
    </xf>
    <xf numFmtId="0" fontId="0" fillId="0" borderId="92" xfId="0" applyBorder="1" applyAlignment="1">
      <alignment horizontal="center" vertical="center" textRotation="90" wrapText="1"/>
    </xf>
    <xf numFmtId="180" fontId="8" fillId="0" borderId="120" xfId="0" applyNumberFormat="1" applyFont="1" applyFill="1" applyBorder="1" applyAlignment="1" applyProtection="1">
      <alignment horizontal="center" vertical="center"/>
      <protection/>
    </xf>
    <xf numFmtId="180" fontId="7" fillId="0" borderId="121" xfId="0" applyNumberFormat="1" applyFont="1" applyFill="1" applyBorder="1" applyAlignment="1" applyProtection="1">
      <alignment horizontal="center" vertical="center"/>
      <protection/>
    </xf>
    <xf numFmtId="180" fontId="7" fillId="0" borderId="122" xfId="0" applyNumberFormat="1" applyFont="1" applyFill="1" applyBorder="1" applyAlignment="1" applyProtection="1">
      <alignment horizontal="center" vertical="center"/>
      <protection/>
    </xf>
    <xf numFmtId="180" fontId="2" fillId="0" borderId="81" xfId="0" applyNumberFormat="1" applyFont="1" applyFill="1" applyBorder="1" applyAlignment="1" applyProtection="1">
      <alignment horizontal="center" vertical="center" wrapText="1"/>
      <protection/>
    </xf>
    <xf numFmtId="180" fontId="2" fillId="0" borderId="45" xfId="0" applyNumberFormat="1" applyFont="1" applyFill="1" applyBorder="1" applyAlignment="1" applyProtection="1">
      <alignment horizontal="center" vertical="center" wrapText="1"/>
      <protection/>
    </xf>
    <xf numFmtId="180" fontId="2" fillId="0" borderId="57" xfId="0" applyNumberFormat="1" applyFont="1" applyFill="1" applyBorder="1" applyAlignment="1" applyProtection="1">
      <alignment horizontal="center" vertical="center" wrapText="1"/>
      <protection/>
    </xf>
    <xf numFmtId="180" fontId="2" fillId="0" borderId="93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27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19" xfId="0" applyNumberFormat="1" applyFont="1" applyFill="1" applyBorder="1" applyAlignment="1" applyProtection="1">
      <alignment horizontal="center" vertical="center" wrapText="1"/>
      <protection/>
    </xf>
    <xf numFmtId="180" fontId="2" fillId="0" borderId="21" xfId="0" applyNumberFormat="1" applyFont="1" applyFill="1" applyBorder="1" applyAlignment="1" applyProtection="1">
      <alignment horizontal="center" vertical="center" wrapText="1"/>
      <protection/>
    </xf>
    <xf numFmtId="18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81" xfId="0" applyNumberFormat="1" applyFont="1" applyFill="1" applyBorder="1" applyAlignment="1" applyProtection="1">
      <alignment horizontal="center" vertical="center" textRotation="90"/>
      <protection/>
    </xf>
    <xf numFmtId="0" fontId="2" fillId="0" borderId="45" xfId="0" applyNumberFormat="1" applyFont="1" applyFill="1" applyBorder="1" applyAlignment="1" applyProtection="1">
      <alignment horizontal="center" vertical="center" textRotation="90"/>
      <protection/>
    </xf>
    <xf numFmtId="0" fontId="2" fillId="0" borderId="57" xfId="0" applyNumberFormat="1" applyFont="1" applyFill="1" applyBorder="1" applyAlignment="1" applyProtection="1">
      <alignment horizontal="center" vertical="center" textRotation="90"/>
      <protection/>
    </xf>
    <xf numFmtId="49" fontId="2" fillId="0" borderId="107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19" xfId="0" applyNumberFormat="1" applyFont="1" applyFill="1" applyBorder="1" applyAlignment="1" applyProtection="1">
      <alignment horizontal="center" vertical="center"/>
      <protection/>
    </xf>
    <xf numFmtId="0" fontId="0" fillId="0" borderId="76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180" fontId="2" fillId="0" borderId="103" xfId="0" applyNumberFormat="1" applyFont="1" applyFill="1" applyBorder="1" applyAlignment="1" applyProtection="1">
      <alignment horizontal="center" vertical="center" wrapText="1"/>
      <protection/>
    </xf>
    <xf numFmtId="180" fontId="2" fillId="0" borderId="97" xfId="0" applyNumberFormat="1" applyFont="1" applyFill="1" applyBorder="1" applyAlignment="1" applyProtection="1">
      <alignment horizontal="center" vertical="center" wrapText="1"/>
      <protection/>
    </xf>
    <xf numFmtId="180" fontId="2" fillId="0" borderId="98" xfId="0" applyNumberFormat="1" applyFont="1" applyFill="1" applyBorder="1" applyAlignment="1" applyProtection="1">
      <alignment horizontal="center" vertical="center" wrapText="1"/>
      <protection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02" xfId="0" applyFont="1" applyFill="1" applyBorder="1" applyAlignment="1">
      <alignment horizontal="right" vertical="center" wrapText="1"/>
    </xf>
    <xf numFmtId="0" fontId="7" fillId="0" borderId="86" xfId="0" applyFont="1" applyFill="1" applyBorder="1" applyAlignment="1">
      <alignment horizontal="right" vertical="center" wrapText="1"/>
    </xf>
    <xf numFmtId="49" fontId="7" fillId="0" borderId="120" xfId="0" applyNumberFormat="1" applyFont="1" applyFill="1" applyBorder="1" applyAlignment="1" applyProtection="1">
      <alignment horizontal="center" vertical="center" wrapText="1"/>
      <protection/>
    </xf>
    <xf numFmtId="49" fontId="7" fillId="0" borderId="121" xfId="0" applyNumberFormat="1" applyFont="1" applyFill="1" applyBorder="1" applyAlignment="1" applyProtection="1">
      <alignment horizontal="center" vertical="center" wrapText="1"/>
      <protection/>
    </xf>
    <xf numFmtId="49" fontId="7" fillId="0" borderId="128" xfId="0" applyNumberFormat="1" applyFont="1" applyFill="1" applyBorder="1" applyAlignment="1" applyProtection="1">
      <alignment horizontal="center" vertical="center" wrapText="1"/>
      <protection/>
    </xf>
    <xf numFmtId="182" fontId="2" fillId="0" borderId="83" xfId="0" applyNumberFormat="1" applyFont="1" applyFill="1" applyBorder="1" applyAlignment="1" applyProtection="1">
      <alignment horizontal="center" vertical="center"/>
      <protection/>
    </xf>
    <xf numFmtId="182" fontId="0" fillId="0" borderId="74" xfId="0" applyNumberFormat="1" applyFill="1" applyBorder="1" applyAlignment="1">
      <alignment horizontal="center" vertical="center"/>
    </xf>
    <xf numFmtId="182" fontId="0" fillId="0" borderId="75" xfId="0" applyNumberFormat="1" applyFill="1" applyBorder="1" applyAlignment="1">
      <alignment horizontal="center" vertical="center"/>
    </xf>
    <xf numFmtId="0" fontId="2" fillId="0" borderId="10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/>
    </xf>
    <xf numFmtId="0" fontId="0" fillId="0" borderId="86" xfId="0" applyFill="1" applyBorder="1" applyAlignment="1">
      <alignment/>
    </xf>
    <xf numFmtId="0" fontId="2" fillId="0" borderId="78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79" xfId="0" applyFont="1" applyFill="1" applyBorder="1" applyAlignment="1">
      <alignment horizontal="right" vertical="center"/>
    </xf>
    <xf numFmtId="49" fontId="7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>
      <alignment horizontal="center" wrapText="1"/>
    </xf>
    <xf numFmtId="0" fontId="2" fillId="0" borderId="99" xfId="0" applyNumberFormat="1" applyFont="1" applyFill="1" applyBorder="1" applyAlignment="1" applyProtection="1">
      <alignment horizontal="right" vertical="center"/>
      <protection/>
    </xf>
    <xf numFmtId="0" fontId="2" fillId="0" borderId="100" xfId="0" applyNumberFormat="1" applyFont="1" applyFill="1" applyBorder="1" applyAlignment="1" applyProtection="1">
      <alignment horizontal="right" vertical="center"/>
      <protection/>
    </xf>
    <xf numFmtId="0" fontId="2" fillId="0" borderId="129" xfId="0" applyNumberFormat="1" applyFont="1" applyFill="1" applyBorder="1" applyAlignment="1" applyProtection="1">
      <alignment horizontal="right" vertical="center"/>
      <protection/>
    </xf>
    <xf numFmtId="180" fontId="2" fillId="0" borderId="130" xfId="0" applyNumberFormat="1" applyFont="1" applyFill="1" applyBorder="1" applyAlignment="1" applyProtection="1">
      <alignment horizontal="center" vertical="center"/>
      <protection/>
    </xf>
    <xf numFmtId="180" fontId="2" fillId="0" borderId="131" xfId="0" applyNumberFormat="1" applyFont="1" applyFill="1" applyBorder="1" applyAlignment="1" applyProtection="1">
      <alignment horizontal="center" vertical="center"/>
      <protection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_TM_11_12_бакалав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2"/>
  <sheetViews>
    <sheetView view="pageBreakPreview" zoomScale="90" zoomScaleNormal="50" zoomScaleSheetLayoutView="90" zoomScalePageLayoutView="0" workbookViewId="0" topLeftCell="W1">
      <selection activeCell="AQ12" sqref="AQ12"/>
    </sheetView>
  </sheetViews>
  <sheetFormatPr defaultColWidth="3.25390625" defaultRowHeight="12.75"/>
  <cols>
    <col min="1" max="1" width="3.25390625" style="1" customWidth="1"/>
    <col min="2" max="2" width="4.625" style="1" customWidth="1"/>
    <col min="3" max="7" width="3.25390625" style="1" customWidth="1"/>
    <col min="8" max="8" width="4.375" style="1" customWidth="1"/>
    <col min="9" max="9" width="3.125" style="1" customWidth="1"/>
    <col min="10" max="13" width="3.25390625" style="1" customWidth="1"/>
    <col min="14" max="14" width="4.375" style="1" customWidth="1"/>
    <col min="15" max="15" width="4.875" style="1" customWidth="1"/>
    <col min="16" max="16" width="5.75390625" style="1" customWidth="1"/>
    <col min="17" max="17" width="4.625" style="1" customWidth="1"/>
    <col min="18" max="18" width="4.125" style="1" customWidth="1"/>
    <col min="19" max="20" width="4.375" style="1" customWidth="1"/>
    <col min="21" max="21" width="5.00390625" style="1" customWidth="1"/>
    <col min="22" max="22" width="5.625" style="1" customWidth="1"/>
    <col min="23" max="27" width="3.25390625" style="1" customWidth="1"/>
    <col min="28" max="28" width="4.00390625" style="1" customWidth="1"/>
    <col min="29" max="29" width="3.75390625" style="1" customWidth="1"/>
    <col min="30" max="30" width="4.25390625" style="1" customWidth="1"/>
    <col min="31" max="31" width="4.375" style="1" customWidth="1"/>
    <col min="32" max="32" width="4.625" style="1" customWidth="1"/>
    <col min="33" max="33" width="3.75390625" style="1" customWidth="1"/>
    <col min="34" max="34" width="4.25390625" style="1" customWidth="1"/>
    <col min="35" max="38" width="3.25390625" style="1" customWidth="1"/>
    <col min="39" max="39" width="4.125" style="1" customWidth="1"/>
    <col min="40" max="40" width="4.625" style="1" customWidth="1"/>
    <col min="41" max="41" width="4.25390625" style="1" customWidth="1"/>
    <col min="42" max="16384" width="3.25390625" style="1" customWidth="1"/>
  </cols>
  <sheetData>
    <row r="1" spans="1:53" ht="18.75">
      <c r="A1" s="575" t="s">
        <v>17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575"/>
      <c r="AL1" s="575"/>
      <c r="AM1" s="575"/>
      <c r="AN1" s="575"/>
      <c r="AO1" s="575"/>
      <c r="AP1" s="575"/>
      <c r="AQ1" s="575"/>
      <c r="AR1" s="575"/>
      <c r="AS1" s="575"/>
      <c r="AT1" s="575"/>
      <c r="AU1" s="575"/>
      <c r="AV1" s="575"/>
      <c r="AW1" s="575"/>
      <c r="AX1" s="575"/>
      <c r="AY1" s="575"/>
      <c r="AZ1" s="575"/>
      <c r="BA1" s="575"/>
    </row>
    <row r="2" spans="12:53" ht="22.5">
      <c r="L2" s="577" t="s">
        <v>59</v>
      </c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3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</row>
    <row r="3" spans="1:53" ht="23.25">
      <c r="A3" s="576" t="s">
        <v>39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8" t="s">
        <v>18</v>
      </c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635"/>
      <c r="AL3" s="635"/>
      <c r="AM3" s="635"/>
      <c r="AN3" s="635"/>
      <c r="AO3" s="635"/>
      <c r="AP3" s="635"/>
      <c r="AQ3" s="635"/>
      <c r="AR3" s="635"/>
      <c r="AS3" s="635"/>
      <c r="AT3" s="635"/>
      <c r="AU3" s="635"/>
      <c r="AV3" s="635"/>
      <c r="AW3" s="635"/>
      <c r="AX3" s="635"/>
      <c r="AY3" s="635"/>
      <c r="AZ3" s="635"/>
      <c r="BA3" s="635"/>
    </row>
    <row r="4" spans="1:53" ht="22.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  <c r="M4" s="78"/>
      <c r="N4" s="580" t="s">
        <v>61</v>
      </c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C4" s="581"/>
      <c r="AD4" s="581"/>
      <c r="AE4" s="581"/>
      <c r="AF4" s="581"/>
      <c r="AG4" s="581"/>
      <c r="AH4" s="581"/>
      <c r="AI4" s="581"/>
      <c r="AJ4" s="78"/>
      <c r="AK4" s="635"/>
      <c r="AL4" s="635"/>
      <c r="AM4" s="635"/>
      <c r="AN4" s="635"/>
      <c r="AO4" s="635"/>
      <c r="AP4" s="635"/>
      <c r="AQ4" s="635"/>
      <c r="AR4" s="635"/>
      <c r="AS4" s="635"/>
      <c r="AT4" s="635"/>
      <c r="AU4" s="635"/>
      <c r="AV4" s="635"/>
      <c r="AW4" s="635"/>
      <c r="AX4" s="635"/>
      <c r="AY4" s="635"/>
      <c r="AZ4" s="635"/>
      <c r="BA4" s="635"/>
    </row>
    <row r="5" spans="1:53" s="3" customFormat="1" ht="18.75">
      <c r="A5" s="575" t="s">
        <v>98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6" t="s">
        <v>134</v>
      </c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AD5" s="576"/>
      <c r="AE5" s="576"/>
      <c r="AF5" s="576"/>
      <c r="AG5" s="576"/>
      <c r="AH5" s="576"/>
      <c r="AI5" s="576"/>
      <c r="AJ5" s="576"/>
      <c r="AK5" s="573" t="s">
        <v>196</v>
      </c>
      <c r="AL5" s="573"/>
      <c r="AM5" s="573"/>
      <c r="AN5" s="573"/>
      <c r="AO5" s="573"/>
      <c r="AP5" s="573"/>
      <c r="AQ5" s="573"/>
      <c r="AR5" s="573"/>
      <c r="AS5" s="573"/>
      <c r="AT5" s="573"/>
      <c r="AU5" s="573"/>
      <c r="AV5" s="573"/>
      <c r="AW5" s="573"/>
      <c r="AX5" s="573"/>
      <c r="AY5" s="573"/>
      <c r="AZ5" s="573"/>
      <c r="BA5" s="573"/>
    </row>
    <row r="6" spans="12:53" s="3" customFormat="1" ht="18.75">
      <c r="L6" s="586" t="s">
        <v>112</v>
      </c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7"/>
      <c r="AH6" s="587"/>
      <c r="AI6" s="587"/>
      <c r="AJ6" s="587"/>
      <c r="AK6" s="573"/>
      <c r="AL6" s="573"/>
      <c r="AM6" s="573"/>
      <c r="AN6" s="573"/>
      <c r="AO6" s="573"/>
      <c r="AP6" s="573"/>
      <c r="AQ6" s="573"/>
      <c r="AR6" s="573"/>
      <c r="AS6" s="573"/>
      <c r="AT6" s="573"/>
      <c r="AU6" s="573"/>
      <c r="AV6" s="573"/>
      <c r="AW6" s="573"/>
      <c r="AX6" s="573"/>
      <c r="AY6" s="573"/>
      <c r="AZ6" s="573"/>
      <c r="BA6" s="573"/>
    </row>
    <row r="7" spans="1:53" s="3" customFormat="1" ht="18.75" customHeight="1">
      <c r="A7" s="575" t="s">
        <v>110</v>
      </c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6" t="s">
        <v>113</v>
      </c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6"/>
      <c r="X7" s="576"/>
      <c r="Y7" s="576"/>
      <c r="Z7" s="576"/>
      <c r="AA7" s="576"/>
      <c r="AB7" s="576"/>
      <c r="AC7" s="576"/>
      <c r="AD7" s="576"/>
      <c r="AE7" s="576"/>
      <c r="AF7" s="576"/>
      <c r="AG7" s="576"/>
      <c r="AH7" s="576"/>
      <c r="AI7" s="576"/>
      <c r="AJ7" s="576"/>
      <c r="AK7" s="574"/>
      <c r="AL7" s="574"/>
      <c r="AM7" s="574"/>
      <c r="AN7" s="574"/>
      <c r="AO7" s="574"/>
      <c r="AP7" s="574"/>
      <c r="AQ7" s="574"/>
      <c r="AR7" s="574"/>
      <c r="AS7" s="574"/>
      <c r="AT7" s="574"/>
      <c r="AU7" s="574"/>
      <c r="AV7" s="574"/>
      <c r="AW7" s="574"/>
      <c r="AX7" s="574"/>
      <c r="AY7" s="574"/>
      <c r="AZ7" s="574"/>
      <c r="BA7" s="574"/>
    </row>
    <row r="8" spans="12:53" s="3" customFormat="1" ht="18.75">
      <c r="L8" s="588" t="s">
        <v>133</v>
      </c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8"/>
      <c r="Z8" s="588"/>
      <c r="AA8" s="588"/>
      <c r="AB8" s="588"/>
      <c r="AC8" s="588"/>
      <c r="AD8" s="588"/>
      <c r="AE8" s="588"/>
      <c r="AF8" s="588"/>
      <c r="AG8" s="588"/>
      <c r="AH8" s="588"/>
      <c r="AI8" s="588"/>
      <c r="AJ8" s="588"/>
      <c r="AK8" s="573" t="s">
        <v>135</v>
      </c>
      <c r="AL8" s="574"/>
      <c r="AM8" s="574"/>
      <c r="AN8" s="574"/>
      <c r="AO8" s="574"/>
      <c r="AP8" s="574"/>
      <c r="AQ8" s="574"/>
      <c r="AR8" s="574"/>
      <c r="AS8" s="574"/>
      <c r="AT8" s="574"/>
      <c r="AU8" s="574"/>
      <c r="AV8" s="574"/>
      <c r="AW8" s="574"/>
      <c r="AX8" s="574"/>
      <c r="AY8" s="574"/>
      <c r="AZ8" s="574"/>
      <c r="BA8" s="574"/>
    </row>
    <row r="9" spans="12:54" s="3" customFormat="1" ht="18.75" customHeight="1"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9" t="s">
        <v>91</v>
      </c>
      <c r="AL9" s="590"/>
      <c r="AM9" s="590"/>
      <c r="AN9" s="590"/>
      <c r="AO9" s="590"/>
      <c r="AP9" s="590"/>
      <c r="AQ9" s="590"/>
      <c r="AR9" s="590"/>
      <c r="AS9" s="590"/>
      <c r="AT9" s="590"/>
      <c r="AU9" s="590"/>
      <c r="AV9" s="590"/>
      <c r="AW9" s="590"/>
      <c r="AX9" s="590"/>
      <c r="AY9" s="590"/>
      <c r="AZ9" s="590"/>
      <c r="BA9" s="590"/>
      <c r="BB9" s="84"/>
    </row>
    <row r="10" spans="12:54" s="3" customFormat="1" ht="18.75" customHeight="1"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111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</row>
    <row r="11" spans="12:54" s="3" customFormat="1" ht="18.75" customHeight="1">
      <c r="L11" s="576" t="s">
        <v>68</v>
      </c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111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</row>
    <row r="12" spans="37:54" s="3" customFormat="1" ht="18.75"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</row>
    <row r="13" spans="1:53" s="3" customFormat="1" ht="18.75">
      <c r="A13" s="601" t="s">
        <v>70</v>
      </c>
      <c r="B13" s="601"/>
      <c r="C13" s="601"/>
      <c r="D13" s="601"/>
      <c r="E13" s="601"/>
      <c r="F13" s="601"/>
      <c r="G13" s="601"/>
      <c r="H13" s="601"/>
      <c r="I13" s="601"/>
      <c r="J13" s="601"/>
      <c r="K13" s="601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  <c r="W13" s="601"/>
      <c r="X13" s="601"/>
      <c r="Y13" s="601"/>
      <c r="Z13" s="601"/>
      <c r="AA13" s="601"/>
      <c r="AB13" s="601"/>
      <c r="AC13" s="601"/>
      <c r="AD13" s="601"/>
      <c r="AE13" s="601"/>
      <c r="AF13" s="601"/>
      <c r="AG13" s="601"/>
      <c r="AH13" s="601"/>
      <c r="AI13" s="601"/>
      <c r="AJ13" s="601"/>
      <c r="AK13" s="601"/>
      <c r="AL13" s="601"/>
      <c r="AM13" s="601"/>
      <c r="AN13" s="601"/>
      <c r="AO13" s="601"/>
      <c r="AP13" s="601"/>
      <c r="AQ13" s="601"/>
      <c r="AR13" s="601"/>
      <c r="AS13" s="601"/>
      <c r="AT13" s="601"/>
      <c r="AU13" s="601"/>
      <c r="AV13" s="601"/>
      <c r="AW13" s="601"/>
      <c r="AX13" s="601"/>
      <c r="AY13" s="601"/>
      <c r="AZ13" s="601"/>
      <c r="BA13" s="601"/>
    </row>
    <row r="14" spans="1:53" ht="19.5" customHeight="1" thickBot="1">
      <c r="A14" s="7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66"/>
      <c r="R14" s="66"/>
      <c r="S14" s="66"/>
      <c r="T14" s="66"/>
      <c r="U14" s="66"/>
      <c r="V14" s="66"/>
      <c r="W14" s="32"/>
      <c r="X14" s="32"/>
      <c r="Y14" s="32"/>
      <c r="Z14" s="32"/>
      <c r="AA14" s="32"/>
      <c r="AB14" s="32"/>
      <c r="AC14" s="32"/>
      <c r="AD14" s="32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7"/>
      <c r="AR14" s="67"/>
      <c r="AS14" s="67"/>
      <c r="AT14" s="32"/>
      <c r="AU14" s="32"/>
      <c r="AV14" s="32"/>
      <c r="AW14" s="32"/>
      <c r="AX14" s="32"/>
      <c r="AY14" s="32"/>
      <c r="AZ14" s="32"/>
      <c r="BA14" s="32"/>
    </row>
    <row r="15" spans="1:53" ht="19.5" customHeight="1">
      <c r="A15" s="602" t="s">
        <v>12</v>
      </c>
      <c r="B15" s="592" t="s">
        <v>0</v>
      </c>
      <c r="C15" s="593"/>
      <c r="D15" s="593"/>
      <c r="E15" s="594"/>
      <c r="F15" s="592" t="s">
        <v>1</v>
      </c>
      <c r="G15" s="593"/>
      <c r="H15" s="593"/>
      <c r="I15" s="594"/>
      <c r="J15" s="592" t="s">
        <v>2</v>
      </c>
      <c r="K15" s="593"/>
      <c r="L15" s="593"/>
      <c r="M15" s="594"/>
      <c r="N15" s="583" t="s">
        <v>3</v>
      </c>
      <c r="O15" s="584"/>
      <c r="P15" s="584"/>
      <c r="Q15" s="584"/>
      <c r="R15" s="585"/>
      <c r="S15" s="592" t="s">
        <v>4</v>
      </c>
      <c r="T15" s="593"/>
      <c r="U15" s="593"/>
      <c r="V15" s="594"/>
      <c r="W15" s="583" t="s">
        <v>5</v>
      </c>
      <c r="X15" s="584"/>
      <c r="Y15" s="584"/>
      <c r="Z15" s="584"/>
      <c r="AA15" s="585"/>
      <c r="AB15" s="583" t="s">
        <v>6</v>
      </c>
      <c r="AC15" s="584"/>
      <c r="AD15" s="584"/>
      <c r="AE15" s="585"/>
      <c r="AF15" s="583" t="s">
        <v>7</v>
      </c>
      <c r="AG15" s="584"/>
      <c r="AH15" s="584"/>
      <c r="AI15" s="584"/>
      <c r="AJ15" s="583" t="s">
        <v>8</v>
      </c>
      <c r="AK15" s="584"/>
      <c r="AL15" s="584"/>
      <c r="AM15" s="584"/>
      <c r="AN15" s="583" t="s">
        <v>9</v>
      </c>
      <c r="AO15" s="584"/>
      <c r="AP15" s="584"/>
      <c r="AQ15" s="584"/>
      <c r="AR15" s="585"/>
      <c r="AS15" s="647" t="s">
        <v>10</v>
      </c>
      <c r="AT15" s="593"/>
      <c r="AU15" s="593"/>
      <c r="AV15" s="594"/>
      <c r="AW15" s="584" t="s">
        <v>11</v>
      </c>
      <c r="AX15" s="584"/>
      <c r="AY15" s="584"/>
      <c r="AZ15" s="584"/>
      <c r="BA15" s="585"/>
    </row>
    <row r="16" spans="1:53" ht="19.5" customHeight="1" thickBot="1">
      <c r="A16" s="603"/>
      <c r="B16" s="68">
        <v>1</v>
      </c>
      <c r="C16" s="69">
        <v>2</v>
      </c>
      <c r="D16" s="69">
        <v>3</v>
      </c>
      <c r="E16" s="70">
        <v>4</v>
      </c>
      <c r="F16" s="68">
        <v>5</v>
      </c>
      <c r="G16" s="69">
        <v>6</v>
      </c>
      <c r="H16" s="69">
        <v>7</v>
      </c>
      <c r="I16" s="70">
        <v>8</v>
      </c>
      <c r="J16" s="68">
        <v>9</v>
      </c>
      <c r="K16" s="69">
        <v>10</v>
      </c>
      <c r="L16" s="69">
        <v>11</v>
      </c>
      <c r="M16" s="70">
        <v>12</v>
      </c>
      <c r="N16" s="68">
        <v>13</v>
      </c>
      <c r="O16" s="69">
        <v>14</v>
      </c>
      <c r="P16" s="69">
        <v>15</v>
      </c>
      <c r="Q16" s="69">
        <v>16</v>
      </c>
      <c r="R16" s="70">
        <v>17</v>
      </c>
      <c r="S16" s="68">
        <v>18</v>
      </c>
      <c r="T16" s="69">
        <v>19</v>
      </c>
      <c r="U16" s="69">
        <v>20</v>
      </c>
      <c r="V16" s="70">
        <v>21</v>
      </c>
      <c r="W16" s="68">
        <v>22</v>
      </c>
      <c r="X16" s="69">
        <v>23</v>
      </c>
      <c r="Y16" s="69">
        <v>24</v>
      </c>
      <c r="Z16" s="69">
        <v>25</v>
      </c>
      <c r="AA16" s="70">
        <v>26</v>
      </c>
      <c r="AB16" s="68">
        <v>27</v>
      </c>
      <c r="AC16" s="69">
        <v>28</v>
      </c>
      <c r="AD16" s="69">
        <v>29</v>
      </c>
      <c r="AE16" s="70">
        <v>30</v>
      </c>
      <c r="AF16" s="68">
        <v>31</v>
      </c>
      <c r="AG16" s="69">
        <v>32</v>
      </c>
      <c r="AH16" s="69">
        <v>33</v>
      </c>
      <c r="AI16" s="70">
        <v>34</v>
      </c>
      <c r="AJ16" s="68">
        <v>35</v>
      </c>
      <c r="AK16" s="69">
        <v>36</v>
      </c>
      <c r="AL16" s="69">
        <v>37</v>
      </c>
      <c r="AM16" s="71">
        <v>38</v>
      </c>
      <c r="AN16" s="68">
        <v>39</v>
      </c>
      <c r="AO16" s="69">
        <v>40</v>
      </c>
      <c r="AP16" s="69">
        <v>41</v>
      </c>
      <c r="AQ16" s="69">
        <v>42</v>
      </c>
      <c r="AR16" s="70">
        <v>43</v>
      </c>
      <c r="AS16" s="72">
        <v>44</v>
      </c>
      <c r="AT16" s="69">
        <v>45</v>
      </c>
      <c r="AU16" s="69">
        <v>46</v>
      </c>
      <c r="AV16" s="70">
        <v>47</v>
      </c>
      <c r="AW16" s="72">
        <v>48</v>
      </c>
      <c r="AX16" s="69">
        <v>49</v>
      </c>
      <c r="AY16" s="69">
        <v>50</v>
      </c>
      <c r="AZ16" s="69">
        <v>51</v>
      </c>
      <c r="BA16" s="70">
        <v>52</v>
      </c>
    </row>
    <row r="17" spans="1:53" ht="19.5" customHeight="1">
      <c r="A17" s="121">
        <v>1</v>
      </c>
      <c r="B17" s="511" t="s">
        <v>40</v>
      </c>
      <c r="C17" s="511" t="s">
        <v>52</v>
      </c>
      <c r="D17" s="512"/>
      <c r="E17" s="511"/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 t="s">
        <v>19</v>
      </c>
      <c r="R17" s="511" t="s">
        <v>53</v>
      </c>
      <c r="S17" s="511" t="s">
        <v>40</v>
      </c>
      <c r="T17" s="511"/>
      <c r="U17" s="511"/>
      <c r="V17" s="511"/>
      <c r="W17" s="511"/>
      <c r="X17" s="511"/>
      <c r="Y17" s="511"/>
      <c r="Z17" s="511"/>
      <c r="AA17" s="511"/>
      <c r="AB17" s="511" t="s">
        <v>54</v>
      </c>
      <c r="AC17" s="511" t="s">
        <v>19</v>
      </c>
      <c r="AD17" s="511" t="s">
        <v>40</v>
      </c>
      <c r="AE17" s="511"/>
      <c r="AF17" s="511"/>
      <c r="AG17" s="511"/>
      <c r="AH17" s="511"/>
      <c r="AI17" s="511"/>
      <c r="AJ17" s="511"/>
      <c r="AK17" s="511"/>
      <c r="AL17" s="511"/>
      <c r="AM17" s="511"/>
      <c r="AN17" s="511"/>
      <c r="AO17" s="511" t="s">
        <v>19</v>
      </c>
      <c r="AP17" s="511" t="s">
        <v>19</v>
      </c>
      <c r="AQ17" s="511" t="s">
        <v>111</v>
      </c>
      <c r="AR17" s="511" t="s">
        <v>111</v>
      </c>
      <c r="AS17" s="511" t="s">
        <v>111</v>
      </c>
      <c r="AT17" s="511" t="s">
        <v>111</v>
      </c>
      <c r="AU17" s="511" t="s">
        <v>111</v>
      </c>
      <c r="AV17" s="511" t="s">
        <v>111</v>
      </c>
      <c r="AW17" s="511" t="s">
        <v>111</v>
      </c>
      <c r="AX17" s="511" t="s">
        <v>111</v>
      </c>
      <c r="AY17" s="511" t="s">
        <v>111</v>
      </c>
      <c r="AZ17" s="511" t="s">
        <v>111</v>
      </c>
      <c r="BA17" s="511" t="s">
        <v>111</v>
      </c>
    </row>
    <row r="18" spans="1:53" ht="19.5" customHeight="1">
      <c r="A18" s="4">
        <v>2</v>
      </c>
      <c r="B18" s="513" t="s">
        <v>21</v>
      </c>
      <c r="C18" s="510" t="s">
        <v>21</v>
      </c>
      <c r="D18" s="510" t="s">
        <v>21</v>
      </c>
      <c r="E18" s="510" t="s">
        <v>13</v>
      </c>
      <c r="F18" s="510" t="s">
        <v>13</v>
      </c>
      <c r="G18" s="510" t="s">
        <v>13</v>
      </c>
      <c r="H18" s="510" t="s">
        <v>13</v>
      </c>
      <c r="I18" s="510" t="s">
        <v>13</v>
      </c>
      <c r="J18" s="510" t="s">
        <v>13</v>
      </c>
      <c r="K18" s="510" t="s">
        <v>13</v>
      </c>
      <c r="L18" s="510" t="s">
        <v>13</v>
      </c>
      <c r="M18" s="510" t="s">
        <v>13</v>
      </c>
      <c r="N18" s="510" t="s">
        <v>13</v>
      </c>
      <c r="O18" s="510" t="s">
        <v>13</v>
      </c>
      <c r="P18" s="222" t="s">
        <v>13</v>
      </c>
      <c r="Q18" s="115" t="s">
        <v>13</v>
      </c>
      <c r="R18" s="115" t="s">
        <v>13</v>
      </c>
      <c r="S18" s="115" t="s">
        <v>13</v>
      </c>
      <c r="T18" s="115" t="s">
        <v>55</v>
      </c>
      <c r="U18" s="115" t="s">
        <v>55</v>
      </c>
      <c r="V18" s="598"/>
      <c r="W18" s="599"/>
      <c r="X18" s="599"/>
      <c r="Y18" s="599"/>
      <c r="Z18" s="599"/>
      <c r="AA18" s="599"/>
      <c r="AB18" s="599"/>
      <c r="AC18" s="599"/>
      <c r="AD18" s="599"/>
      <c r="AE18" s="599"/>
      <c r="AF18" s="599"/>
      <c r="AG18" s="599"/>
      <c r="AH18" s="599"/>
      <c r="AI18" s="599"/>
      <c r="AJ18" s="599"/>
      <c r="AK18" s="599"/>
      <c r="AL18" s="599"/>
      <c r="AM18" s="599"/>
      <c r="AN18" s="599"/>
      <c r="AO18" s="599"/>
      <c r="AP18" s="599"/>
      <c r="AQ18" s="599"/>
      <c r="AR18" s="599"/>
      <c r="AS18" s="599"/>
      <c r="AT18" s="599"/>
      <c r="AU18" s="599"/>
      <c r="AV18" s="599"/>
      <c r="AW18" s="599"/>
      <c r="AX18" s="599"/>
      <c r="AY18" s="599"/>
      <c r="AZ18" s="599"/>
      <c r="BA18" s="600"/>
    </row>
    <row r="19" spans="1:47" ht="19.5" customHeight="1">
      <c r="A19" s="595" t="s">
        <v>92</v>
      </c>
      <c r="B19" s="596"/>
      <c r="C19" s="596"/>
      <c r="D19" s="596"/>
      <c r="E19" s="596"/>
      <c r="F19" s="596"/>
      <c r="G19" s="596"/>
      <c r="H19" s="596"/>
      <c r="I19" s="596"/>
      <c r="J19" s="597"/>
      <c r="K19" s="597"/>
      <c r="L19" s="597"/>
      <c r="M19" s="597"/>
      <c r="N19" s="597"/>
      <c r="O19" s="597"/>
      <c r="P19" s="597"/>
      <c r="Q19" s="597"/>
      <c r="R19" s="597"/>
      <c r="S19" s="597"/>
      <c r="T19" s="597"/>
      <c r="U19" s="597"/>
      <c r="V19" s="597"/>
      <c r="W19" s="597"/>
      <c r="X19" s="597"/>
      <c r="Y19" s="597"/>
      <c r="Z19" s="597"/>
      <c r="AA19" s="597"/>
      <c r="AB19" s="597"/>
      <c r="AC19" s="597"/>
      <c r="AD19" s="597"/>
      <c r="AE19" s="597"/>
      <c r="AF19" s="597"/>
      <c r="AG19" s="597"/>
      <c r="AH19" s="597"/>
      <c r="AI19" s="597"/>
      <c r="AJ19" s="597"/>
      <c r="AK19" s="597"/>
      <c r="AL19" s="597"/>
      <c r="AM19" s="597"/>
      <c r="AN19" s="597"/>
      <c r="AO19" s="597"/>
      <c r="AP19" s="597"/>
      <c r="AQ19" s="597"/>
      <c r="AR19" s="597"/>
      <c r="AS19" s="597"/>
      <c r="AT19" s="597"/>
      <c r="AU19" s="597"/>
    </row>
    <row r="20" spans="6:53" ht="19.5" customHeight="1">
      <c r="F20" s="59"/>
      <c r="G20" s="59"/>
      <c r="H20" s="59"/>
      <c r="I20" s="59"/>
      <c r="J20" s="59"/>
      <c r="M20" s="83"/>
      <c r="N20" s="83"/>
      <c r="O20" s="83"/>
      <c r="P20" s="83"/>
      <c r="Q20" s="83"/>
      <c r="S20" s="3"/>
      <c r="T20" s="3"/>
      <c r="U20" s="83"/>
      <c r="V20" s="83"/>
      <c r="W20" s="83"/>
      <c r="X20" s="83"/>
      <c r="Y20" s="83"/>
      <c r="Z20" s="83"/>
      <c r="AA20" s="3"/>
      <c r="AB20" s="3"/>
      <c r="AC20" s="89"/>
      <c r="AD20" s="89"/>
      <c r="AE20" s="89"/>
      <c r="AF20" s="89"/>
      <c r="AG20" s="3"/>
      <c r="AH20" s="3"/>
      <c r="AI20" s="83"/>
      <c r="AJ20" s="83"/>
      <c r="AK20" s="83"/>
      <c r="AL20" s="83"/>
      <c r="AM20" s="3"/>
      <c r="AN20" s="3"/>
      <c r="AO20" s="82"/>
      <c r="AP20" s="82"/>
      <c r="AQ20" s="82"/>
      <c r="AR20" s="82"/>
      <c r="AS20" s="3"/>
      <c r="AT20" s="3"/>
      <c r="AU20" s="82"/>
      <c r="AV20" s="82"/>
      <c r="AW20" s="82"/>
      <c r="AX20" s="82"/>
      <c r="AY20" s="82"/>
      <c r="AZ20" s="3"/>
      <c r="BA20" s="3"/>
    </row>
    <row r="21" spans="1:55" ht="19.5" customHeight="1">
      <c r="A21" s="93" t="s">
        <v>99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5"/>
      <c r="AX21" s="95"/>
      <c r="AY21" s="95"/>
      <c r="AZ21" s="95"/>
      <c r="BA21" s="88"/>
      <c r="BB21" s="88"/>
      <c r="BC21" s="88"/>
    </row>
    <row r="22" spans="1:53" ht="19.5" customHeight="1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3"/>
    </row>
    <row r="23" spans="1:53" ht="19.5" customHeight="1">
      <c r="A23" s="604" t="s">
        <v>12</v>
      </c>
      <c r="B23" s="605"/>
      <c r="C23" s="627" t="s">
        <v>14</v>
      </c>
      <c r="D23" s="619"/>
      <c r="E23" s="619"/>
      <c r="F23" s="605"/>
      <c r="G23" s="613" t="s">
        <v>195</v>
      </c>
      <c r="H23" s="619"/>
      <c r="I23" s="605"/>
      <c r="J23" s="682" t="s">
        <v>194</v>
      </c>
      <c r="K23" s="684"/>
      <c r="L23" s="684"/>
      <c r="M23" s="682" t="s">
        <v>20</v>
      </c>
      <c r="N23" s="683"/>
      <c r="O23" s="683"/>
      <c r="P23" s="678" t="s">
        <v>93</v>
      </c>
      <c r="Q23" s="679"/>
      <c r="R23" s="679"/>
      <c r="S23" s="667" t="s">
        <v>94</v>
      </c>
      <c r="T23" s="668"/>
      <c r="U23" s="629" t="s">
        <v>16</v>
      </c>
      <c r="V23" s="630"/>
      <c r="W23" s="613" t="s">
        <v>71</v>
      </c>
      <c r="X23" s="619"/>
      <c r="Y23" s="605"/>
      <c r="Z23" s="92"/>
      <c r="AA23" s="611" t="s">
        <v>95</v>
      </c>
      <c r="AB23" s="612"/>
      <c r="AC23" s="612"/>
      <c r="AD23" s="612"/>
      <c r="AE23" s="612"/>
      <c r="AF23" s="613" t="s">
        <v>47</v>
      </c>
      <c r="AG23" s="614"/>
      <c r="AH23" s="615"/>
      <c r="AI23" s="613" t="s">
        <v>72</v>
      </c>
      <c r="AJ23" s="619"/>
      <c r="AK23" s="615"/>
      <c r="AL23" s="96"/>
      <c r="AM23" s="638" t="s">
        <v>73</v>
      </c>
      <c r="AN23" s="639"/>
      <c r="AO23" s="640"/>
      <c r="AP23" s="613" t="s">
        <v>74</v>
      </c>
      <c r="AQ23" s="639"/>
      <c r="AR23" s="639"/>
      <c r="AS23" s="639"/>
      <c r="AT23" s="639"/>
      <c r="AU23" s="639"/>
      <c r="AV23" s="639"/>
      <c r="AW23" s="640"/>
      <c r="AX23" s="613" t="s">
        <v>47</v>
      </c>
      <c r="AY23" s="651"/>
      <c r="AZ23" s="651"/>
      <c r="BA23" s="652"/>
    </row>
    <row r="24" spans="1:53" ht="19.5" customHeight="1">
      <c r="A24" s="606"/>
      <c r="B24" s="607"/>
      <c r="C24" s="606"/>
      <c r="D24" s="628"/>
      <c r="E24" s="628"/>
      <c r="F24" s="607"/>
      <c r="G24" s="606"/>
      <c r="H24" s="628"/>
      <c r="I24" s="607"/>
      <c r="J24" s="684"/>
      <c r="K24" s="684"/>
      <c r="L24" s="684"/>
      <c r="M24" s="683"/>
      <c r="N24" s="683"/>
      <c r="O24" s="683"/>
      <c r="P24" s="679"/>
      <c r="Q24" s="679"/>
      <c r="R24" s="679"/>
      <c r="S24" s="669"/>
      <c r="T24" s="670"/>
      <c r="U24" s="631"/>
      <c r="V24" s="632"/>
      <c r="W24" s="606"/>
      <c r="X24" s="628"/>
      <c r="Y24" s="607"/>
      <c r="Z24" s="92"/>
      <c r="AA24" s="612"/>
      <c r="AB24" s="612"/>
      <c r="AC24" s="612"/>
      <c r="AD24" s="612"/>
      <c r="AE24" s="612"/>
      <c r="AF24" s="616"/>
      <c r="AG24" s="617"/>
      <c r="AH24" s="618"/>
      <c r="AI24" s="608"/>
      <c r="AJ24" s="620"/>
      <c r="AK24" s="618"/>
      <c r="AL24" s="97"/>
      <c r="AM24" s="641"/>
      <c r="AN24" s="642"/>
      <c r="AO24" s="643"/>
      <c r="AP24" s="641"/>
      <c r="AQ24" s="642"/>
      <c r="AR24" s="642"/>
      <c r="AS24" s="642"/>
      <c r="AT24" s="642"/>
      <c r="AU24" s="642"/>
      <c r="AV24" s="642"/>
      <c r="AW24" s="643"/>
      <c r="AX24" s="653"/>
      <c r="AY24" s="654"/>
      <c r="AZ24" s="654"/>
      <c r="BA24" s="655"/>
    </row>
    <row r="25" spans="1:53" ht="55.5" customHeight="1">
      <c r="A25" s="608"/>
      <c r="B25" s="609"/>
      <c r="C25" s="608"/>
      <c r="D25" s="620"/>
      <c r="E25" s="620"/>
      <c r="F25" s="609"/>
      <c r="G25" s="608"/>
      <c r="H25" s="620"/>
      <c r="I25" s="609"/>
      <c r="J25" s="684"/>
      <c r="K25" s="684"/>
      <c r="L25" s="684"/>
      <c r="M25" s="683"/>
      <c r="N25" s="683"/>
      <c r="O25" s="683"/>
      <c r="P25" s="679"/>
      <c r="Q25" s="679"/>
      <c r="R25" s="679"/>
      <c r="S25" s="671"/>
      <c r="T25" s="672"/>
      <c r="U25" s="633"/>
      <c r="V25" s="634"/>
      <c r="W25" s="608"/>
      <c r="X25" s="620"/>
      <c r="Y25" s="609"/>
      <c r="Z25" s="92"/>
      <c r="AA25" s="621" t="s">
        <v>75</v>
      </c>
      <c r="AB25" s="622"/>
      <c r="AC25" s="622"/>
      <c r="AD25" s="622"/>
      <c r="AE25" s="623"/>
      <c r="AF25" s="624">
        <v>4</v>
      </c>
      <c r="AG25" s="636"/>
      <c r="AH25" s="637"/>
      <c r="AI25" s="624">
        <v>3</v>
      </c>
      <c r="AJ25" s="636"/>
      <c r="AK25" s="637"/>
      <c r="AL25" s="97"/>
      <c r="AM25" s="641"/>
      <c r="AN25" s="642"/>
      <c r="AO25" s="643"/>
      <c r="AP25" s="644"/>
      <c r="AQ25" s="645"/>
      <c r="AR25" s="645"/>
      <c r="AS25" s="645"/>
      <c r="AT25" s="645"/>
      <c r="AU25" s="645"/>
      <c r="AV25" s="645"/>
      <c r="AW25" s="646"/>
      <c r="AX25" s="656"/>
      <c r="AY25" s="657"/>
      <c r="AZ25" s="657"/>
      <c r="BA25" s="658"/>
    </row>
    <row r="26" spans="1:53" ht="55.5" customHeight="1">
      <c r="A26" s="624">
        <v>1</v>
      </c>
      <c r="B26" s="626"/>
      <c r="C26" s="624">
        <v>32</v>
      </c>
      <c r="D26" s="625"/>
      <c r="E26" s="625"/>
      <c r="F26" s="626"/>
      <c r="G26" s="624">
        <v>4</v>
      </c>
      <c r="H26" s="625"/>
      <c r="I26" s="626"/>
      <c r="J26" s="680">
        <v>5</v>
      </c>
      <c r="K26" s="684"/>
      <c r="L26" s="684"/>
      <c r="M26" s="684"/>
      <c r="N26" s="684"/>
      <c r="O26" s="684"/>
      <c r="P26" s="680"/>
      <c r="Q26" s="674"/>
      <c r="R26" s="674"/>
      <c r="S26" s="673"/>
      <c r="T26" s="674"/>
      <c r="U26" s="625">
        <v>11</v>
      </c>
      <c r="V26" s="650"/>
      <c r="W26" s="624">
        <f>C26+G26+J26+M26+P26+S26+U26</f>
        <v>52</v>
      </c>
      <c r="X26" s="625"/>
      <c r="Y26" s="626"/>
      <c r="Z26" s="92"/>
      <c r="AA26" s="621" t="s">
        <v>23</v>
      </c>
      <c r="AB26" s="622"/>
      <c r="AC26" s="622"/>
      <c r="AD26" s="622"/>
      <c r="AE26" s="623"/>
      <c r="AF26" s="624">
        <v>4</v>
      </c>
      <c r="AG26" s="636"/>
      <c r="AH26" s="637"/>
      <c r="AI26" s="624">
        <v>15</v>
      </c>
      <c r="AJ26" s="636"/>
      <c r="AK26" s="637"/>
      <c r="AL26" s="97"/>
      <c r="AM26" s="662" t="s">
        <v>56</v>
      </c>
      <c r="AN26" s="663"/>
      <c r="AO26" s="664"/>
      <c r="AP26" s="659" t="s">
        <v>76</v>
      </c>
      <c r="AQ26" s="660"/>
      <c r="AR26" s="660"/>
      <c r="AS26" s="660"/>
      <c r="AT26" s="660"/>
      <c r="AU26" s="660"/>
      <c r="AV26" s="660"/>
      <c r="AW26" s="661"/>
      <c r="AX26" s="659">
        <v>4</v>
      </c>
      <c r="AY26" s="665"/>
      <c r="AZ26" s="665"/>
      <c r="BA26" s="666"/>
    </row>
    <row r="27" spans="1:53" ht="19.5" customHeight="1">
      <c r="A27" s="648">
        <v>2</v>
      </c>
      <c r="B27" s="649"/>
      <c r="C27" s="648"/>
      <c r="D27" s="649"/>
      <c r="E27" s="649"/>
      <c r="F27" s="649"/>
      <c r="G27" s="648"/>
      <c r="H27" s="649"/>
      <c r="I27" s="649"/>
      <c r="J27" s="648"/>
      <c r="K27" s="685"/>
      <c r="L27" s="685"/>
      <c r="M27" s="648">
        <v>3</v>
      </c>
      <c r="N27" s="686"/>
      <c r="O27" s="686"/>
      <c r="P27" s="648">
        <v>15</v>
      </c>
      <c r="Q27" s="681"/>
      <c r="R27" s="681"/>
      <c r="S27" s="624">
        <v>2</v>
      </c>
      <c r="T27" s="677"/>
      <c r="U27" s="675"/>
      <c r="V27" s="676"/>
      <c r="W27" s="624">
        <f>C27+G27+J27+M27+P27+S27+U27</f>
        <v>20</v>
      </c>
      <c r="X27" s="625"/>
      <c r="Y27" s="626"/>
      <c r="Z27" s="92"/>
      <c r="AA27" s="99"/>
      <c r="AB27" s="100"/>
      <c r="AC27" s="100"/>
      <c r="AD27" s="100"/>
      <c r="AE27" s="100"/>
      <c r="AF27" s="59"/>
      <c r="AG27" s="101"/>
      <c r="AH27" s="102"/>
      <c r="AI27" s="59"/>
      <c r="AJ27" s="101"/>
      <c r="AK27" s="102"/>
      <c r="AL27" s="98"/>
      <c r="AM27" s="59"/>
      <c r="AN27" s="59"/>
      <c r="AO27" s="59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4"/>
    </row>
    <row r="28" spans="6:53" ht="19.5" customHeight="1">
      <c r="F28" s="59"/>
      <c r="G28" s="59"/>
      <c r="H28" s="59"/>
      <c r="I28" s="59"/>
      <c r="J28" s="59"/>
      <c r="K28" s="2"/>
      <c r="L28" s="2"/>
      <c r="M28" s="59"/>
      <c r="N28" s="59"/>
      <c r="O28" s="59"/>
      <c r="P28" s="59"/>
      <c r="Q28" s="59"/>
      <c r="R28" s="2"/>
      <c r="S28" s="32"/>
      <c r="T28" s="32"/>
      <c r="U28" s="59"/>
      <c r="V28" s="59"/>
      <c r="W28" s="59"/>
      <c r="X28" s="59"/>
      <c r="Y28" s="59"/>
      <c r="Z28" s="59"/>
      <c r="AA28" s="32"/>
      <c r="AB28" s="32"/>
      <c r="AC28" s="34"/>
      <c r="AD28" s="34"/>
      <c r="AE28" s="34"/>
      <c r="AF28" s="34"/>
      <c r="AG28" s="32"/>
      <c r="AH28" s="32"/>
      <c r="AI28" s="59"/>
      <c r="AJ28" s="59"/>
      <c r="AK28" s="59"/>
      <c r="AL28" s="59"/>
      <c r="AM28" s="32"/>
      <c r="AN28" s="32"/>
      <c r="AO28" s="85"/>
      <c r="AP28" s="85"/>
      <c r="AQ28" s="85"/>
      <c r="AR28" s="85"/>
      <c r="AS28" s="32"/>
      <c r="AT28" s="32"/>
      <c r="AU28" s="85"/>
      <c r="AV28" s="85"/>
      <c r="AW28" s="85"/>
      <c r="AX28" s="85"/>
      <c r="AY28" s="85"/>
      <c r="AZ28" s="32"/>
      <c r="BA28" s="3"/>
    </row>
    <row r="29" spans="6:53" ht="19.5" customHeight="1">
      <c r="F29" s="59"/>
      <c r="G29" s="59"/>
      <c r="H29" s="59"/>
      <c r="I29" s="59"/>
      <c r="J29" s="59"/>
      <c r="M29" s="83"/>
      <c r="N29" s="83"/>
      <c r="O29" s="83"/>
      <c r="P29" s="83"/>
      <c r="Q29" s="83"/>
      <c r="S29" s="3"/>
      <c r="T29" s="3"/>
      <c r="U29" s="59"/>
      <c r="V29" s="59"/>
      <c r="W29" s="59"/>
      <c r="X29" s="59"/>
      <c r="Y29" s="59"/>
      <c r="Z29" s="59"/>
      <c r="AA29" s="3"/>
      <c r="AB29" s="3"/>
      <c r="AC29" s="34"/>
      <c r="AD29" s="34"/>
      <c r="AE29" s="34"/>
      <c r="AF29" s="34"/>
      <c r="AG29" s="3"/>
      <c r="AH29" s="3"/>
      <c r="AI29" s="59"/>
      <c r="AJ29" s="59"/>
      <c r="AK29" s="59"/>
      <c r="AL29" s="59"/>
      <c r="AM29" s="3"/>
      <c r="AN29" s="3"/>
      <c r="AO29" s="85"/>
      <c r="AP29" s="85"/>
      <c r="AQ29" s="85"/>
      <c r="AR29" s="85"/>
      <c r="AS29" s="3"/>
      <c r="AT29" s="3"/>
      <c r="AU29" s="82"/>
      <c r="AV29" s="82"/>
      <c r="AW29" s="82"/>
      <c r="AX29" s="82"/>
      <c r="AY29" s="82"/>
      <c r="AZ29" s="3"/>
      <c r="BA29" s="3"/>
    </row>
    <row r="30" spans="6:53" ht="19.5" customHeight="1">
      <c r="F30" s="59"/>
      <c r="G30" s="59"/>
      <c r="H30" s="59"/>
      <c r="I30" s="59"/>
      <c r="J30" s="59"/>
      <c r="M30" s="59"/>
      <c r="N30" s="59"/>
      <c r="O30" s="59"/>
      <c r="P30" s="59"/>
      <c r="Q30" s="59"/>
      <c r="R30" s="2"/>
      <c r="S30" s="32"/>
      <c r="T30" s="32"/>
      <c r="U30" s="59"/>
      <c r="V30" s="59"/>
      <c r="W30" s="59"/>
      <c r="X30" s="59"/>
      <c r="Y30" s="59"/>
      <c r="Z30" s="59"/>
      <c r="AA30" s="32"/>
      <c r="AB30" s="32"/>
      <c r="AC30" s="34"/>
      <c r="AD30" s="34"/>
      <c r="AE30" s="34"/>
      <c r="AF30" s="34"/>
      <c r="AG30" s="32"/>
      <c r="AH30" s="32"/>
      <c r="AI30" s="59"/>
      <c r="AJ30" s="59"/>
      <c r="AK30" s="59"/>
      <c r="AL30" s="59"/>
      <c r="AM30" s="32"/>
      <c r="AN30" s="32"/>
      <c r="AO30" s="85"/>
      <c r="AP30" s="85"/>
      <c r="AQ30" s="85"/>
      <c r="AR30" s="85"/>
      <c r="AS30" s="32"/>
      <c r="AT30" s="32"/>
      <c r="AU30" s="85"/>
      <c r="AV30" s="85"/>
      <c r="AW30" s="85"/>
      <c r="AX30" s="85"/>
      <c r="AY30" s="85"/>
      <c r="AZ30" s="3"/>
      <c r="BA30" s="3"/>
    </row>
    <row r="31" spans="6:53" ht="19.5" customHeight="1">
      <c r="F31" s="59"/>
      <c r="G31" s="59"/>
      <c r="H31" s="59"/>
      <c r="I31" s="59"/>
      <c r="J31" s="59"/>
      <c r="M31" s="59"/>
      <c r="N31" s="59"/>
      <c r="O31" s="59"/>
      <c r="P31" s="59"/>
      <c r="Q31" s="59"/>
      <c r="R31" s="2"/>
      <c r="S31" s="32"/>
      <c r="T31" s="32"/>
      <c r="U31" s="59"/>
      <c r="V31" s="59"/>
      <c r="W31" s="59"/>
      <c r="X31" s="59"/>
      <c r="Y31" s="59"/>
      <c r="Z31" s="59"/>
      <c r="AA31" s="32"/>
      <c r="AB31" s="32"/>
      <c r="AC31" s="34"/>
      <c r="AD31" s="34"/>
      <c r="AE31" s="34"/>
      <c r="AF31" s="34"/>
      <c r="AG31" s="32"/>
      <c r="AH31" s="32"/>
      <c r="AI31" s="59"/>
      <c r="AJ31" s="59"/>
      <c r="AK31" s="59"/>
      <c r="AL31" s="59"/>
      <c r="AM31" s="32"/>
      <c r="AN31" s="32"/>
      <c r="AO31" s="85"/>
      <c r="AP31" s="85"/>
      <c r="AQ31" s="85"/>
      <c r="AR31" s="85"/>
      <c r="AS31" s="32"/>
      <c r="AT31" s="32"/>
      <c r="AU31" s="85"/>
      <c r="AV31" s="85"/>
      <c r="AW31" s="85"/>
      <c r="AX31" s="85"/>
      <c r="AY31" s="85"/>
      <c r="AZ31" s="3"/>
      <c r="BA31" s="3"/>
    </row>
    <row r="32" spans="1:53" s="2" customFormat="1" ht="18.75">
      <c r="A32" s="1"/>
      <c r="B32" s="1"/>
      <c r="C32" s="1"/>
      <c r="D32" s="1"/>
      <c r="E32" s="1"/>
      <c r="F32" s="582"/>
      <c r="G32" s="582"/>
      <c r="H32" s="582"/>
      <c r="I32" s="582"/>
      <c r="J32" s="582"/>
      <c r="K32" s="1"/>
      <c r="L32" s="1"/>
      <c r="M32" s="610"/>
      <c r="N32" s="610"/>
      <c r="O32" s="610"/>
      <c r="P32" s="610"/>
      <c r="Q32" s="610"/>
      <c r="R32" s="86"/>
      <c r="S32" s="87"/>
      <c r="T32" s="87"/>
      <c r="U32" s="591"/>
      <c r="V32" s="591"/>
      <c r="W32" s="591"/>
      <c r="X32" s="591"/>
      <c r="Y32" s="591"/>
      <c r="Z32" s="591"/>
      <c r="AA32" s="87"/>
      <c r="AB32" s="87"/>
      <c r="AC32" s="591"/>
      <c r="AD32" s="591"/>
      <c r="AE32" s="591"/>
      <c r="AF32" s="591"/>
      <c r="AG32" s="87"/>
      <c r="AH32" s="87"/>
      <c r="AI32" s="591"/>
      <c r="AJ32" s="591"/>
      <c r="AK32" s="591"/>
      <c r="AL32" s="591"/>
      <c r="AM32" s="87"/>
      <c r="AN32" s="87"/>
      <c r="AO32" s="591"/>
      <c r="AP32" s="591"/>
      <c r="AQ32" s="591"/>
      <c r="AR32" s="591"/>
      <c r="AS32" s="87"/>
      <c r="AT32" s="87"/>
      <c r="AU32" s="591"/>
      <c r="AV32" s="591"/>
      <c r="AW32" s="591"/>
      <c r="AX32" s="591"/>
      <c r="AY32" s="591"/>
      <c r="AZ32" s="3"/>
      <c r="BA32" s="3"/>
    </row>
    <row r="35" ht="18.75" customHeight="1"/>
  </sheetData>
  <sheetProtection/>
  <mergeCells count="84">
    <mergeCell ref="M23:O25"/>
    <mergeCell ref="J23:L25"/>
    <mergeCell ref="J26:L26"/>
    <mergeCell ref="M26:O26"/>
    <mergeCell ref="J27:L27"/>
    <mergeCell ref="M27:O27"/>
    <mergeCell ref="S23:T25"/>
    <mergeCell ref="S26:T26"/>
    <mergeCell ref="U27:V27"/>
    <mergeCell ref="S27:T27"/>
    <mergeCell ref="P23:R25"/>
    <mergeCell ref="P26:R26"/>
    <mergeCell ref="P27:R27"/>
    <mergeCell ref="AX23:BA25"/>
    <mergeCell ref="AP26:AW26"/>
    <mergeCell ref="AM26:AO26"/>
    <mergeCell ref="AX26:BA26"/>
    <mergeCell ref="AF26:AH26"/>
    <mergeCell ref="AI26:AK26"/>
    <mergeCell ref="W27:Y27"/>
    <mergeCell ref="A27:B27"/>
    <mergeCell ref="C27:F27"/>
    <mergeCell ref="G27:I27"/>
    <mergeCell ref="A26:B26"/>
    <mergeCell ref="C26:F26"/>
    <mergeCell ref="G26:I26"/>
    <mergeCell ref="U26:V26"/>
    <mergeCell ref="C23:F25"/>
    <mergeCell ref="U23:V25"/>
    <mergeCell ref="AK3:BA4"/>
    <mergeCell ref="AF25:AH25"/>
    <mergeCell ref="G23:I25"/>
    <mergeCell ref="AI25:AK25"/>
    <mergeCell ref="W23:Y25"/>
    <mergeCell ref="AM23:AO25"/>
    <mergeCell ref="AP23:AW25"/>
    <mergeCell ref="AS15:AV15"/>
    <mergeCell ref="M32:Q32"/>
    <mergeCell ref="U32:Z32"/>
    <mergeCell ref="AC32:AF32"/>
    <mergeCell ref="AI32:AL32"/>
    <mergeCell ref="AA23:AE24"/>
    <mergeCell ref="AF23:AH24"/>
    <mergeCell ref="AI23:AK24"/>
    <mergeCell ref="AA25:AE25"/>
    <mergeCell ref="W26:Y26"/>
    <mergeCell ref="AA26:AE26"/>
    <mergeCell ref="AU32:AY32"/>
    <mergeCell ref="AK8:BA8"/>
    <mergeCell ref="A7:K7"/>
    <mergeCell ref="L8:AJ8"/>
    <mergeCell ref="AW15:BA15"/>
    <mergeCell ref="A13:BA13"/>
    <mergeCell ref="A15:A16"/>
    <mergeCell ref="AB15:AE15"/>
    <mergeCell ref="L11:AJ11"/>
    <mergeCell ref="A23:B25"/>
    <mergeCell ref="S15:V15"/>
    <mergeCell ref="W15:AA15"/>
    <mergeCell ref="B15:E15"/>
    <mergeCell ref="A19:AU19"/>
    <mergeCell ref="F15:I15"/>
    <mergeCell ref="J15:M15"/>
    <mergeCell ref="V18:BA18"/>
    <mergeCell ref="F32:J32"/>
    <mergeCell ref="AF15:AI15"/>
    <mergeCell ref="AJ15:AM15"/>
    <mergeCell ref="N15:R15"/>
    <mergeCell ref="L6:AJ6"/>
    <mergeCell ref="L7:AJ7"/>
    <mergeCell ref="L9:AJ9"/>
    <mergeCell ref="AK9:BA9"/>
    <mergeCell ref="AO32:AR32"/>
    <mergeCell ref="AN15:AR15"/>
    <mergeCell ref="AK5:BA7"/>
    <mergeCell ref="AK1:BA1"/>
    <mergeCell ref="A3:K3"/>
    <mergeCell ref="A5:K5"/>
    <mergeCell ref="A1:K1"/>
    <mergeCell ref="L2:AJ2"/>
    <mergeCell ref="L3:AJ3"/>
    <mergeCell ref="AK2:BA2"/>
    <mergeCell ref="L5:AJ5"/>
    <mergeCell ref="N4:AI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0" r:id="rId1"/>
  <rowBreaks count="1" manualBreakCount="1">
    <brk id="28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6"/>
  <sheetViews>
    <sheetView view="pageBreakPreview" zoomScale="95" zoomScaleNormal="75" zoomScaleSheetLayoutView="95" zoomScalePageLayoutView="0" workbookViewId="0" topLeftCell="A4">
      <selection activeCell="I9" sqref="I9"/>
    </sheetView>
  </sheetViews>
  <sheetFormatPr defaultColWidth="9.00390625" defaultRowHeight="12.75"/>
  <cols>
    <col min="1" max="1" width="9.125" style="5" customWidth="1"/>
    <col min="2" max="2" width="13.125" style="5" bestFit="1" customWidth="1"/>
    <col min="3" max="3" width="15.625" style="5" bestFit="1" customWidth="1"/>
    <col min="4" max="4" width="16.375" style="5" customWidth="1"/>
    <col min="5" max="5" width="11.75390625" style="5" customWidth="1"/>
    <col min="6" max="6" width="13.75390625" style="5" customWidth="1"/>
    <col min="7" max="7" width="12.75390625" style="5" customWidth="1"/>
    <col min="8" max="9" width="13.625" style="5" customWidth="1"/>
    <col min="10" max="10" width="10.625" style="5" bestFit="1" customWidth="1"/>
    <col min="11" max="11" width="11.00390625" style="5" bestFit="1" customWidth="1"/>
    <col min="12" max="16384" width="9.125" style="5" customWidth="1"/>
  </cols>
  <sheetData>
    <row r="3" spans="2:10" s="3" customFormat="1" ht="18.75">
      <c r="B3" s="591" t="s">
        <v>62</v>
      </c>
      <c r="C3" s="591"/>
      <c r="D3" s="591"/>
      <c r="E3" s="591"/>
      <c r="F3" s="591"/>
      <c r="G3" s="591"/>
      <c r="H3" s="591"/>
      <c r="I3" s="591"/>
      <c r="J3" s="591"/>
    </row>
    <row r="4" spans="2:10" s="3" customFormat="1" ht="37.5">
      <c r="B4" s="79" t="s">
        <v>12</v>
      </c>
      <c r="C4" s="79" t="s">
        <v>14</v>
      </c>
      <c r="D4" s="79" t="s">
        <v>41</v>
      </c>
      <c r="E4" s="6" t="s">
        <v>24</v>
      </c>
      <c r="F4" s="79" t="s">
        <v>20</v>
      </c>
      <c r="G4" s="79" t="s">
        <v>15</v>
      </c>
      <c r="H4" s="79" t="s">
        <v>22</v>
      </c>
      <c r="I4" s="6" t="s">
        <v>25</v>
      </c>
      <c r="J4" s="34"/>
    </row>
    <row r="5" spans="2:11" s="3" customFormat="1" ht="18.75">
      <c r="B5" s="4">
        <v>6</v>
      </c>
      <c r="C5" s="33">
        <v>23</v>
      </c>
      <c r="D5" s="33">
        <v>3</v>
      </c>
      <c r="E5" s="33">
        <v>3</v>
      </c>
      <c r="F5" s="33">
        <v>3</v>
      </c>
      <c r="G5" s="33">
        <v>10</v>
      </c>
      <c r="H5" s="80">
        <v>2</v>
      </c>
      <c r="I5" s="33">
        <v>44</v>
      </c>
      <c r="J5" s="81"/>
      <c r="K5" s="73"/>
    </row>
    <row r="6" spans="2:10" s="3" customFormat="1" ht="18.75">
      <c r="B6" s="7"/>
      <c r="C6" s="8"/>
      <c r="D6" s="8"/>
      <c r="E6" s="8"/>
      <c r="F6" s="8"/>
      <c r="G6" s="8"/>
      <c r="H6" s="8"/>
      <c r="I6" s="8"/>
      <c r="J6" s="8"/>
    </row>
    <row r="7" spans="2:10" s="3" customFormat="1" ht="18.75">
      <c r="B7" s="695" t="s">
        <v>63</v>
      </c>
      <c r="C7" s="696"/>
      <c r="D7" s="696"/>
      <c r="E7" s="696"/>
      <c r="F7" s="696"/>
      <c r="G7" s="696"/>
      <c r="H7" s="697"/>
      <c r="I7" s="74"/>
      <c r="J7" s="8"/>
    </row>
    <row r="8" spans="2:11" s="3" customFormat="1" ht="43.5" customHeight="1">
      <c r="B8" s="691" t="s">
        <v>66</v>
      </c>
      <c r="C8" s="691"/>
      <c r="D8" s="691"/>
      <c r="E8" s="692"/>
      <c r="F8" s="6" t="s">
        <v>26</v>
      </c>
      <c r="G8" s="6" t="s">
        <v>47</v>
      </c>
      <c r="H8" s="34"/>
      <c r="I8" s="75"/>
      <c r="J8" s="34"/>
      <c r="K8" s="32"/>
    </row>
    <row r="9" spans="2:11" s="3" customFormat="1" ht="33.75" customHeight="1">
      <c r="B9" s="693" t="s">
        <v>49</v>
      </c>
      <c r="C9" s="694"/>
      <c r="D9" s="694"/>
      <c r="E9" s="672"/>
      <c r="F9" s="6">
        <v>2</v>
      </c>
      <c r="G9" s="9">
        <v>18</v>
      </c>
      <c r="H9" s="76"/>
      <c r="I9" s="76"/>
      <c r="J9" s="34"/>
      <c r="K9" s="32"/>
    </row>
    <row r="10" spans="2:11" s="3" customFormat="1" ht="18.75">
      <c r="B10" s="62"/>
      <c r="C10" s="62"/>
      <c r="D10" s="62"/>
      <c r="E10" s="63"/>
      <c r="F10" s="64"/>
      <c r="G10" s="61"/>
      <c r="H10" s="61"/>
      <c r="I10" s="61"/>
      <c r="J10" s="34"/>
      <c r="K10" s="32"/>
    </row>
    <row r="11" spans="2:11" s="3" customFormat="1" ht="18.75">
      <c r="B11" s="687" t="s">
        <v>64</v>
      </c>
      <c r="C11" s="688"/>
      <c r="D11" s="688"/>
      <c r="E11" s="688"/>
      <c r="F11" s="688"/>
      <c r="G11" s="688"/>
      <c r="H11" s="61"/>
      <c r="I11" s="61"/>
      <c r="J11" s="34"/>
      <c r="K11" s="32"/>
    </row>
    <row r="12" spans="2:11" s="3" customFormat="1" ht="18.75">
      <c r="B12" s="698" t="s">
        <v>65</v>
      </c>
      <c r="C12" s="699"/>
      <c r="D12" s="699"/>
      <c r="E12" s="700"/>
      <c r="F12" s="4" t="s">
        <v>26</v>
      </c>
      <c r="G12" s="4" t="s">
        <v>47</v>
      </c>
      <c r="H12" s="61"/>
      <c r="I12" s="61"/>
      <c r="J12" s="34"/>
      <c r="K12" s="32"/>
    </row>
    <row r="13" spans="2:11" s="3" customFormat="1" ht="17.25" customHeight="1">
      <c r="B13" s="701" t="s">
        <v>48</v>
      </c>
      <c r="C13" s="702"/>
      <c r="D13" s="702"/>
      <c r="E13" s="703"/>
      <c r="F13" s="9">
        <v>3</v>
      </c>
      <c r="G13" s="9">
        <v>18</v>
      </c>
      <c r="H13" s="37"/>
      <c r="I13" s="37"/>
      <c r="J13" s="34"/>
      <c r="K13" s="32"/>
    </row>
    <row r="14" spans="2:11" s="3" customFormat="1" ht="18.75">
      <c r="B14" s="689" t="s">
        <v>23</v>
      </c>
      <c r="C14" s="690"/>
      <c r="D14" s="690"/>
      <c r="E14" s="690"/>
      <c r="F14" s="6">
        <v>10</v>
      </c>
      <c r="G14" s="9">
        <v>18</v>
      </c>
      <c r="H14" s="32"/>
      <c r="I14" s="32"/>
      <c r="J14" s="32"/>
      <c r="K14" s="32"/>
    </row>
    <row r="15" spans="3:11" s="3" customFormat="1" ht="18.75">
      <c r="C15" s="38"/>
      <c r="D15" s="38"/>
      <c r="E15" s="38"/>
      <c r="F15" s="38"/>
      <c r="G15" s="7"/>
      <c r="H15" s="7"/>
      <c r="I15" s="7"/>
      <c r="J15" s="32"/>
      <c r="K15" s="8"/>
    </row>
    <row r="16" spans="1:11" s="3" customFormat="1" ht="18.75" customHeight="1">
      <c r="A16" s="59"/>
      <c r="B16" s="38"/>
      <c r="C16" s="38"/>
      <c r="D16" s="38"/>
      <c r="E16" s="38"/>
      <c r="F16" s="38"/>
      <c r="G16" s="7"/>
      <c r="H16" s="7"/>
      <c r="I16" s="7"/>
      <c r="J16" s="32"/>
      <c r="K16" s="34"/>
    </row>
    <row r="17" spans="1:11" ht="33" customHeight="1">
      <c r="A17" s="59"/>
      <c r="B17" s="38"/>
      <c r="C17" s="38"/>
      <c r="D17" s="38"/>
      <c r="E17" s="38"/>
      <c r="F17" s="38"/>
      <c r="G17" s="35"/>
      <c r="H17" s="7"/>
      <c r="I17" s="7"/>
      <c r="J17" s="32"/>
      <c r="K17" s="34"/>
    </row>
    <row r="18" spans="1:11" s="3" customFormat="1" ht="37.5" customHeight="1">
      <c r="A18" s="37"/>
      <c r="B18" s="38"/>
      <c r="C18" s="38"/>
      <c r="D18" s="38"/>
      <c r="E18" s="38"/>
      <c r="F18" s="38"/>
      <c r="G18" s="35"/>
      <c r="H18" s="7"/>
      <c r="I18" s="7"/>
      <c r="J18" s="32"/>
      <c r="K18" s="34"/>
    </row>
    <row r="19" spans="1:11" s="3" customFormat="1" ht="18.75">
      <c r="A19" s="32"/>
      <c r="B19" s="38"/>
      <c r="C19" s="38"/>
      <c r="D19" s="38"/>
      <c r="E19" s="38"/>
      <c r="F19" s="38"/>
      <c r="G19" s="35"/>
      <c r="H19" s="7"/>
      <c r="I19" s="7"/>
      <c r="J19" s="32"/>
      <c r="K19" s="32"/>
    </row>
    <row r="20" spans="1:11" s="3" customFormat="1" ht="18.75">
      <c r="A20" s="38"/>
      <c r="B20" s="36"/>
      <c r="C20" s="36"/>
      <c r="D20" s="36"/>
      <c r="E20" s="36"/>
      <c r="F20" s="36"/>
      <c r="G20" s="36"/>
      <c r="H20" s="36"/>
      <c r="I20" s="36"/>
      <c r="J20" s="36"/>
      <c r="K20" s="32"/>
    </row>
    <row r="21" spans="1:11" s="3" customFormat="1" ht="18.75">
      <c r="A21" s="38"/>
      <c r="B21" s="39"/>
      <c r="C21" s="39"/>
      <c r="D21" s="39"/>
      <c r="E21" s="39"/>
      <c r="F21" s="39"/>
      <c r="G21" s="39"/>
      <c r="H21" s="39"/>
      <c r="I21" s="39"/>
      <c r="J21" s="36"/>
      <c r="K21" s="32"/>
    </row>
    <row r="22" spans="1:11" s="3" customFormat="1" ht="18.75">
      <c r="A22" s="38"/>
      <c r="B22" s="5"/>
      <c r="C22" s="5"/>
      <c r="D22" s="5"/>
      <c r="E22" s="5"/>
      <c r="F22" s="5"/>
      <c r="G22" s="5"/>
      <c r="H22" s="5"/>
      <c r="I22" s="5"/>
      <c r="J22" s="5"/>
      <c r="K22" s="32"/>
    </row>
    <row r="23" spans="1:11" s="3" customFormat="1" ht="18.75">
      <c r="A23" s="38"/>
      <c r="B23" s="5"/>
      <c r="C23" s="5"/>
      <c r="D23" s="5"/>
      <c r="E23" s="5"/>
      <c r="F23" s="5"/>
      <c r="G23" s="5"/>
      <c r="H23" s="5"/>
      <c r="I23" s="5"/>
      <c r="J23" s="5"/>
      <c r="K23" s="32"/>
    </row>
    <row r="24" spans="1:11" s="3" customFormat="1" ht="18.75">
      <c r="A24" s="38"/>
      <c r="B24" s="5"/>
      <c r="C24" s="5"/>
      <c r="D24" s="5"/>
      <c r="E24" s="5"/>
      <c r="F24" s="5"/>
      <c r="G24" s="5"/>
      <c r="H24" s="5"/>
      <c r="I24" s="5"/>
      <c r="J24" s="5"/>
      <c r="K24" s="32"/>
    </row>
    <row r="25" spans="1:11" ht="12.75">
      <c r="A25" s="36"/>
      <c r="K25" s="36"/>
    </row>
    <row r="26" spans="1:11" ht="18.75">
      <c r="A26" s="39"/>
      <c r="K26" s="36"/>
    </row>
  </sheetData>
  <sheetProtection/>
  <mergeCells count="8">
    <mergeCell ref="B3:J3"/>
    <mergeCell ref="B11:G11"/>
    <mergeCell ref="B14:E14"/>
    <mergeCell ref="B8:E8"/>
    <mergeCell ref="B9:E9"/>
    <mergeCell ref="B7:H7"/>
    <mergeCell ref="B12:E12"/>
    <mergeCell ref="B13:E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8"/>
  <sheetViews>
    <sheetView tabSelected="1" view="pageBreakPreview" zoomScale="91" zoomScaleNormal="50" zoomScaleSheetLayoutView="91" zoomScalePageLayoutView="0" workbookViewId="0" topLeftCell="A1">
      <selection activeCell="N92" sqref="N92"/>
    </sheetView>
  </sheetViews>
  <sheetFormatPr defaultColWidth="9.00390625" defaultRowHeight="12.75"/>
  <cols>
    <col min="1" max="1" width="8.375" style="10" customWidth="1"/>
    <col min="2" max="2" width="35.0039062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6.25390625" style="12" customWidth="1"/>
    <col min="8" max="8" width="6.625" style="11" customWidth="1"/>
    <col min="9" max="9" width="5.625" style="11" customWidth="1"/>
    <col min="10" max="10" width="6.125" style="11" customWidth="1"/>
    <col min="11" max="11" width="5.75390625" style="11" customWidth="1"/>
    <col min="12" max="12" width="6.125" style="54" customWidth="1"/>
    <col min="13" max="13" width="8.75390625" style="11" customWidth="1"/>
    <col min="14" max="14" width="10.00390625" style="11" bestFit="1" customWidth="1"/>
    <col min="15" max="15" width="8.125" style="11" customWidth="1"/>
    <col min="16" max="16" width="7.625" style="11" customWidth="1"/>
    <col min="17" max="17" width="10.00390625" style="11" bestFit="1" customWidth="1"/>
    <col min="18" max="18" width="6.25390625" style="11" hidden="1" customWidth="1"/>
    <col min="19" max="19" width="7.75390625" style="11" hidden="1" customWidth="1"/>
    <col min="20" max="20" width="7.75390625" style="21" hidden="1" customWidth="1"/>
    <col min="21" max="21" width="6.625" style="21" hidden="1" customWidth="1"/>
    <col min="22" max="22" width="8.625" style="11" hidden="1" customWidth="1"/>
    <col min="23" max="24" width="7.00390625" style="11" hidden="1" customWidth="1"/>
    <col min="25" max="25" width="8.375" style="11" hidden="1" customWidth="1"/>
    <col min="26" max="26" width="7.125" style="11" hidden="1" customWidth="1"/>
    <col min="27" max="27" width="7.75390625" style="11" hidden="1" customWidth="1"/>
    <col min="28" max="28" width="5.125" style="11" hidden="1" customWidth="1"/>
    <col min="29" max="16384" width="9.125" style="11" customWidth="1"/>
  </cols>
  <sheetData>
    <row r="1" spans="1:28" s="40" customFormat="1" ht="19.5" thickBot="1">
      <c r="A1" s="780" t="s">
        <v>109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  <c r="T1" s="781"/>
      <c r="U1" s="782"/>
      <c r="AB1" s="107"/>
    </row>
    <row r="2" spans="1:28" s="40" customFormat="1" ht="25.5" customHeight="1">
      <c r="A2" s="791" t="s">
        <v>27</v>
      </c>
      <c r="B2" s="783" t="s">
        <v>90</v>
      </c>
      <c r="C2" s="766" t="s">
        <v>77</v>
      </c>
      <c r="D2" s="767"/>
      <c r="E2" s="767"/>
      <c r="F2" s="768"/>
      <c r="G2" s="786" t="s">
        <v>96</v>
      </c>
      <c r="H2" s="799" t="s">
        <v>83</v>
      </c>
      <c r="I2" s="800"/>
      <c r="J2" s="800"/>
      <c r="K2" s="800"/>
      <c r="L2" s="800"/>
      <c r="M2" s="801"/>
      <c r="N2" s="760" t="s">
        <v>89</v>
      </c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2"/>
    </row>
    <row r="3" spans="1:28" s="40" customFormat="1" ht="24.75" customHeight="1">
      <c r="A3" s="792"/>
      <c r="B3" s="784"/>
      <c r="C3" s="771" t="s">
        <v>79</v>
      </c>
      <c r="D3" s="743" t="s">
        <v>80</v>
      </c>
      <c r="E3" s="773" t="s">
        <v>78</v>
      </c>
      <c r="F3" s="775"/>
      <c r="G3" s="787"/>
      <c r="H3" s="770" t="s">
        <v>84</v>
      </c>
      <c r="I3" s="772" t="s">
        <v>86</v>
      </c>
      <c r="J3" s="772"/>
      <c r="K3" s="772"/>
      <c r="L3" s="772"/>
      <c r="M3" s="795" t="s">
        <v>87</v>
      </c>
      <c r="N3" s="763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5"/>
    </row>
    <row r="4" spans="1:28" s="40" customFormat="1" ht="18" customHeight="1">
      <c r="A4" s="792"/>
      <c r="B4" s="784"/>
      <c r="C4" s="797"/>
      <c r="D4" s="744"/>
      <c r="E4" s="743" t="s">
        <v>81</v>
      </c>
      <c r="F4" s="777" t="s">
        <v>82</v>
      </c>
      <c r="G4" s="787"/>
      <c r="H4" s="770"/>
      <c r="I4" s="769" t="s">
        <v>85</v>
      </c>
      <c r="J4" s="773" t="s">
        <v>88</v>
      </c>
      <c r="K4" s="774"/>
      <c r="L4" s="677"/>
      <c r="M4" s="795"/>
      <c r="N4" s="796" t="s">
        <v>97</v>
      </c>
      <c r="O4" s="727"/>
      <c r="P4" s="728"/>
      <c r="Q4" s="119" t="s">
        <v>136</v>
      </c>
      <c r="R4" s="120"/>
      <c r="AB4" s="107"/>
    </row>
    <row r="5" spans="1:28" s="40" customFormat="1" ht="15.75">
      <c r="A5" s="792"/>
      <c r="B5" s="784"/>
      <c r="C5" s="797"/>
      <c r="D5" s="744"/>
      <c r="E5" s="747"/>
      <c r="F5" s="778"/>
      <c r="G5" s="787"/>
      <c r="H5" s="770"/>
      <c r="I5" s="769"/>
      <c r="J5" s="776" t="s">
        <v>44</v>
      </c>
      <c r="K5" s="794" t="s">
        <v>45</v>
      </c>
      <c r="L5" s="746" t="s">
        <v>46</v>
      </c>
      <c r="M5" s="795"/>
      <c r="N5" s="274">
        <v>1</v>
      </c>
      <c r="O5" s="24">
        <v>2</v>
      </c>
      <c r="P5" s="24">
        <v>3</v>
      </c>
      <c r="Q5" s="24">
        <v>4</v>
      </c>
      <c r="AB5" s="107"/>
    </row>
    <row r="6" spans="1:28" s="40" customFormat="1" ht="37.5" customHeight="1">
      <c r="A6" s="792"/>
      <c r="B6" s="784"/>
      <c r="C6" s="797"/>
      <c r="D6" s="744"/>
      <c r="E6" s="747"/>
      <c r="F6" s="778"/>
      <c r="G6" s="787"/>
      <c r="H6" s="770"/>
      <c r="I6" s="769"/>
      <c r="J6" s="747"/>
      <c r="K6" s="747"/>
      <c r="L6" s="747"/>
      <c r="M6" s="795"/>
      <c r="N6" s="788" t="s">
        <v>50</v>
      </c>
      <c r="O6" s="789"/>
      <c r="P6" s="789"/>
      <c r="Q6" s="790"/>
      <c r="AB6" s="107"/>
    </row>
    <row r="7" spans="1:28" s="40" customFormat="1" ht="23.25" customHeight="1" thickBot="1">
      <c r="A7" s="793"/>
      <c r="B7" s="785"/>
      <c r="C7" s="798"/>
      <c r="D7" s="745"/>
      <c r="E7" s="748"/>
      <c r="F7" s="779"/>
      <c r="G7" s="787"/>
      <c r="H7" s="771"/>
      <c r="I7" s="743"/>
      <c r="J7" s="748"/>
      <c r="K7" s="748"/>
      <c r="L7" s="748"/>
      <c r="M7" s="777"/>
      <c r="N7" s="274">
        <v>15</v>
      </c>
      <c r="O7" s="24">
        <v>9</v>
      </c>
      <c r="P7" s="24">
        <v>9</v>
      </c>
      <c r="Q7" s="24">
        <v>15</v>
      </c>
      <c r="AB7" s="107"/>
    </row>
    <row r="8" spans="1:28" s="40" customFormat="1" ht="16.5" thickBot="1">
      <c r="A8" s="269">
        <v>1</v>
      </c>
      <c r="B8" s="270">
        <v>2</v>
      </c>
      <c r="C8" s="271">
        <v>3</v>
      </c>
      <c r="D8" s="265">
        <v>4</v>
      </c>
      <c r="E8" s="265">
        <v>5</v>
      </c>
      <c r="F8" s="272">
        <v>6</v>
      </c>
      <c r="G8" s="273">
        <v>7</v>
      </c>
      <c r="H8" s="271">
        <v>8</v>
      </c>
      <c r="I8" s="265">
        <v>9</v>
      </c>
      <c r="J8" s="265">
        <v>10</v>
      </c>
      <c r="K8" s="265">
        <v>11</v>
      </c>
      <c r="L8" s="266">
        <v>12</v>
      </c>
      <c r="M8" s="272">
        <v>13</v>
      </c>
      <c r="N8" s="271">
        <v>14</v>
      </c>
      <c r="O8" s="265">
        <v>15</v>
      </c>
      <c r="P8" s="265">
        <v>16</v>
      </c>
      <c r="Q8" s="265">
        <v>17</v>
      </c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8"/>
    </row>
    <row r="9" spans="1:28" s="40" customFormat="1" ht="15.75">
      <c r="A9" s="752" t="s">
        <v>114</v>
      </c>
      <c r="B9" s="753"/>
      <c r="C9" s="753"/>
      <c r="D9" s="753"/>
      <c r="E9" s="753"/>
      <c r="F9" s="753"/>
      <c r="G9" s="753"/>
      <c r="H9" s="753"/>
      <c r="I9" s="753"/>
      <c r="J9" s="753"/>
      <c r="K9" s="753"/>
      <c r="L9" s="753"/>
      <c r="M9" s="753"/>
      <c r="N9" s="753"/>
      <c r="O9" s="753"/>
      <c r="P9" s="753"/>
      <c r="Q9" s="754"/>
      <c r="AB9" s="107"/>
    </row>
    <row r="10" spans="1:28" s="40" customFormat="1" ht="15.75">
      <c r="A10" s="726" t="s">
        <v>160</v>
      </c>
      <c r="B10" s="727"/>
      <c r="C10" s="727"/>
      <c r="D10" s="727"/>
      <c r="E10" s="727"/>
      <c r="F10" s="727"/>
      <c r="G10" s="727"/>
      <c r="H10" s="727"/>
      <c r="I10" s="727"/>
      <c r="J10" s="727"/>
      <c r="K10" s="727"/>
      <c r="L10" s="727"/>
      <c r="M10" s="727"/>
      <c r="N10" s="727"/>
      <c r="O10" s="727"/>
      <c r="P10" s="727"/>
      <c r="Q10" s="728"/>
      <c r="AB10" s="107"/>
    </row>
    <row r="11" spans="1:28" s="40" customFormat="1" ht="31.5">
      <c r="A11" s="250" t="s">
        <v>137</v>
      </c>
      <c r="B11" s="251" t="s">
        <v>138</v>
      </c>
      <c r="C11" s="126"/>
      <c r="D11" s="125"/>
      <c r="E11" s="125"/>
      <c r="F11" s="127"/>
      <c r="G11" s="128">
        <f>G12+G13+G14</f>
        <v>6</v>
      </c>
      <c r="H11" s="129">
        <f>H12+H13+H14</f>
        <v>180</v>
      </c>
      <c r="I11" s="130"/>
      <c r="J11" s="130"/>
      <c r="K11" s="130"/>
      <c r="L11" s="130"/>
      <c r="M11" s="178"/>
      <c r="N11" s="179"/>
      <c r="O11" s="135"/>
      <c r="P11" s="136"/>
      <c r="Q11" s="180"/>
      <c r="AB11" s="107"/>
    </row>
    <row r="12" spans="1:28" s="40" customFormat="1" ht="31.5">
      <c r="A12" s="238" t="s">
        <v>139</v>
      </c>
      <c r="B12" s="252" t="s">
        <v>138</v>
      </c>
      <c r="C12" s="126"/>
      <c r="D12" s="125" t="s">
        <v>140</v>
      </c>
      <c r="E12" s="125"/>
      <c r="F12" s="127"/>
      <c r="G12" s="131">
        <v>3</v>
      </c>
      <c r="H12" s="132">
        <f>G12*30</f>
        <v>90</v>
      </c>
      <c r="I12" s="133">
        <v>4</v>
      </c>
      <c r="J12" s="133"/>
      <c r="K12" s="133"/>
      <c r="L12" s="133" t="s">
        <v>154</v>
      </c>
      <c r="M12" s="134">
        <f>H12-I12</f>
        <v>86</v>
      </c>
      <c r="N12" s="30" t="s">
        <v>154</v>
      </c>
      <c r="O12" s="150"/>
      <c r="P12" s="151"/>
      <c r="Q12" s="122"/>
      <c r="AB12" s="107"/>
    </row>
    <row r="13" spans="1:28" s="40" customFormat="1" ht="31.5">
      <c r="A13" s="238" t="s">
        <v>141</v>
      </c>
      <c r="B13" s="252" t="s">
        <v>138</v>
      </c>
      <c r="C13" s="137"/>
      <c r="D13" s="138"/>
      <c r="E13" s="138"/>
      <c r="F13" s="139"/>
      <c r="G13" s="131">
        <v>1.5</v>
      </c>
      <c r="H13" s="132">
        <f>G13*30</f>
        <v>45</v>
      </c>
      <c r="I13" s="140">
        <v>4</v>
      </c>
      <c r="J13" s="141"/>
      <c r="K13" s="141"/>
      <c r="L13" s="141" t="s">
        <v>154</v>
      </c>
      <c r="M13" s="134">
        <f>H13-I13</f>
        <v>41</v>
      </c>
      <c r="N13" s="152"/>
      <c r="O13" s="30" t="s">
        <v>154</v>
      </c>
      <c r="P13" s="153"/>
      <c r="Q13" s="122"/>
      <c r="AB13" s="107"/>
    </row>
    <row r="14" spans="1:28" s="40" customFormat="1" ht="32.25" thickBot="1">
      <c r="A14" s="239" t="s">
        <v>142</v>
      </c>
      <c r="B14" s="253" t="s">
        <v>138</v>
      </c>
      <c r="C14" s="142">
        <v>3</v>
      </c>
      <c r="D14" s="143"/>
      <c r="E14" s="143"/>
      <c r="F14" s="144"/>
      <c r="G14" s="145">
        <v>1.5</v>
      </c>
      <c r="H14" s="146">
        <f>G14*30</f>
        <v>45</v>
      </c>
      <c r="I14" s="147">
        <v>4</v>
      </c>
      <c r="J14" s="148"/>
      <c r="K14" s="148"/>
      <c r="L14" s="148" t="s">
        <v>154</v>
      </c>
      <c r="M14" s="149">
        <f>H14-I14</f>
        <v>41</v>
      </c>
      <c r="N14" s="154"/>
      <c r="O14" s="155"/>
      <c r="P14" s="30" t="s">
        <v>154</v>
      </c>
      <c r="Q14" s="177"/>
      <c r="AB14" s="107"/>
    </row>
    <row r="15" spans="1:28" s="40" customFormat="1" ht="16.5" thickBot="1">
      <c r="A15" s="713" t="s">
        <v>57</v>
      </c>
      <c r="B15" s="714"/>
      <c r="C15" s="249"/>
      <c r="D15" s="200"/>
      <c r="E15" s="200"/>
      <c r="F15" s="201"/>
      <c r="G15" s="202">
        <f>G11</f>
        <v>6</v>
      </c>
      <c r="H15" s="203">
        <f>H11</f>
        <v>180</v>
      </c>
      <c r="I15" s="204">
        <v>16</v>
      </c>
      <c r="J15" s="205"/>
      <c r="K15" s="205"/>
      <c r="L15" s="206">
        <v>16</v>
      </c>
      <c r="M15" s="207">
        <f>M11</f>
        <v>0</v>
      </c>
      <c r="N15" s="275">
        <v>4</v>
      </c>
      <c r="O15" s="276">
        <v>4</v>
      </c>
      <c r="P15" s="277">
        <v>4</v>
      </c>
      <c r="Q15" s="208"/>
      <c r="AB15" s="107"/>
    </row>
    <row r="16" spans="1:28" s="40" customFormat="1" ht="16.5" thickBot="1">
      <c r="A16" s="729" t="s">
        <v>116</v>
      </c>
      <c r="B16" s="723"/>
      <c r="C16" s="723"/>
      <c r="D16" s="723"/>
      <c r="E16" s="723"/>
      <c r="F16" s="723"/>
      <c r="G16" s="723"/>
      <c r="H16" s="723"/>
      <c r="I16" s="723"/>
      <c r="J16" s="723"/>
      <c r="K16" s="723"/>
      <c r="L16" s="723"/>
      <c r="M16" s="723"/>
      <c r="N16" s="723"/>
      <c r="O16" s="723"/>
      <c r="P16" s="723"/>
      <c r="Q16" s="724"/>
      <c r="AB16" s="107"/>
    </row>
    <row r="17" spans="1:28" s="40" customFormat="1" ht="47.25">
      <c r="A17" s="292" t="s">
        <v>100</v>
      </c>
      <c r="B17" s="261" t="s">
        <v>161</v>
      </c>
      <c r="C17" s="293"/>
      <c r="D17" s="293"/>
      <c r="E17" s="293"/>
      <c r="F17" s="294"/>
      <c r="G17" s="295">
        <f>H17/30</f>
        <v>3</v>
      </c>
      <c r="H17" s="296">
        <f>H18+H19</f>
        <v>90</v>
      </c>
      <c r="I17" s="297"/>
      <c r="J17" s="297"/>
      <c r="K17" s="297"/>
      <c r="L17" s="297"/>
      <c r="M17" s="298"/>
      <c r="N17" s="299"/>
      <c r="O17" s="293"/>
      <c r="P17" s="300"/>
      <c r="Q17" s="264"/>
      <c r="AB17" s="107"/>
    </row>
    <row r="18" spans="1:28" s="40" customFormat="1" ht="15.75">
      <c r="A18" s="123" t="s">
        <v>117</v>
      </c>
      <c r="B18" s="247" t="s">
        <v>162</v>
      </c>
      <c r="C18" s="237"/>
      <c r="D18" s="115">
        <v>2</v>
      </c>
      <c r="E18" s="237"/>
      <c r="F18" s="244"/>
      <c r="G18" s="295">
        <f>H18/30</f>
        <v>1</v>
      </c>
      <c r="H18" s="163">
        <v>30</v>
      </c>
      <c r="I18" s="115">
        <v>4</v>
      </c>
      <c r="J18" s="43" t="s">
        <v>154</v>
      </c>
      <c r="K18" s="115"/>
      <c r="L18" s="115"/>
      <c r="M18" s="162">
        <f>H18-I18</f>
        <v>26</v>
      </c>
      <c r="N18" s="245"/>
      <c r="O18" s="115" t="s">
        <v>154</v>
      </c>
      <c r="P18" s="246"/>
      <c r="Q18" s="118"/>
      <c r="AB18" s="107"/>
    </row>
    <row r="19" spans="1:28" s="40" customFormat="1" ht="31.5">
      <c r="A19" s="123" t="s">
        <v>118</v>
      </c>
      <c r="B19" s="248" t="s">
        <v>163</v>
      </c>
      <c r="C19" s="237"/>
      <c r="D19" s="115">
        <v>2</v>
      </c>
      <c r="E19" s="237"/>
      <c r="F19" s="244"/>
      <c r="G19" s="159">
        <v>2</v>
      </c>
      <c r="H19" s="163">
        <v>60</v>
      </c>
      <c r="I19" s="115">
        <v>4</v>
      </c>
      <c r="J19" s="43" t="s">
        <v>154</v>
      </c>
      <c r="K19" s="115"/>
      <c r="L19" s="115"/>
      <c r="M19" s="162">
        <f>H19-I19</f>
        <v>56</v>
      </c>
      <c r="N19" s="245"/>
      <c r="O19" s="115" t="s">
        <v>154</v>
      </c>
      <c r="P19" s="246"/>
      <c r="Q19" s="118"/>
      <c r="AB19" s="107"/>
    </row>
    <row r="20" spans="1:28" s="40" customFormat="1" ht="31.5">
      <c r="A20" s="123" t="s">
        <v>145</v>
      </c>
      <c r="B20" s="255" t="s">
        <v>115</v>
      </c>
      <c r="C20" s="163"/>
      <c r="D20" s="115"/>
      <c r="E20" s="115"/>
      <c r="F20" s="156"/>
      <c r="G20" s="515">
        <f>G21+G22</f>
        <v>3</v>
      </c>
      <c r="H20" s="514">
        <f>H21+H22</f>
        <v>90</v>
      </c>
      <c r="I20" s="116"/>
      <c r="J20" s="116"/>
      <c r="K20" s="116"/>
      <c r="L20" s="116"/>
      <c r="M20" s="161"/>
      <c r="N20" s="166"/>
      <c r="O20" s="115"/>
      <c r="P20" s="167"/>
      <c r="Q20" s="163"/>
      <c r="AB20" s="107"/>
    </row>
    <row r="21" spans="1:28" s="40" customFormat="1" ht="15.75" customHeight="1">
      <c r="A21" s="123" t="s">
        <v>164</v>
      </c>
      <c r="B21" s="256" t="s">
        <v>36</v>
      </c>
      <c r="C21" s="158">
        <v>1</v>
      </c>
      <c r="D21" s="41"/>
      <c r="E21" s="28"/>
      <c r="F21" s="157"/>
      <c r="G21" s="160">
        <f>H21/30</f>
        <v>1.5</v>
      </c>
      <c r="H21" s="158">
        <v>45</v>
      </c>
      <c r="I21" s="41">
        <v>4</v>
      </c>
      <c r="J21" s="41" t="s">
        <v>154</v>
      </c>
      <c r="K21" s="41"/>
      <c r="L21" s="42"/>
      <c r="M21" s="162">
        <f>H21-I21</f>
        <v>41</v>
      </c>
      <c r="N21" s="168" t="s">
        <v>154</v>
      </c>
      <c r="O21" s="29"/>
      <c r="P21" s="169"/>
      <c r="Q21" s="164"/>
      <c r="AB21" s="107"/>
    </row>
    <row r="22" spans="1:28" s="45" customFormat="1" ht="16.5" thickBot="1">
      <c r="A22" s="228" t="s">
        <v>165</v>
      </c>
      <c r="B22" s="516" t="s">
        <v>51</v>
      </c>
      <c r="C22" s="254"/>
      <c r="D22" s="56">
        <v>1</v>
      </c>
      <c r="E22" s="56"/>
      <c r="F22" s="171"/>
      <c r="G22" s="211">
        <f>H22/30</f>
        <v>1.5</v>
      </c>
      <c r="H22" s="254">
        <v>45</v>
      </c>
      <c r="I22" s="56"/>
      <c r="J22" s="56">
        <v>0</v>
      </c>
      <c r="K22" s="56"/>
      <c r="L22" s="517"/>
      <c r="M22" s="174">
        <f>H22-I22</f>
        <v>45</v>
      </c>
      <c r="N22" s="214">
        <v>0</v>
      </c>
      <c r="O22" s="65"/>
      <c r="P22" s="176"/>
      <c r="Q22" s="215"/>
      <c r="AB22" s="124"/>
    </row>
    <row r="23" spans="1:28" s="45" customFormat="1" ht="16.5" thickBot="1">
      <c r="A23" s="713" t="s">
        <v>58</v>
      </c>
      <c r="B23" s="714"/>
      <c r="C23" s="521"/>
      <c r="D23" s="521"/>
      <c r="E23" s="521"/>
      <c r="F23" s="521"/>
      <c r="G23" s="522">
        <f>G17+G20</f>
        <v>6</v>
      </c>
      <c r="H23" s="505">
        <f>H17+H20</f>
        <v>180</v>
      </c>
      <c r="I23" s="505">
        <v>12</v>
      </c>
      <c r="J23" s="526">
        <v>12</v>
      </c>
      <c r="K23" s="526"/>
      <c r="L23" s="527"/>
      <c r="M23" s="527">
        <f>SUM(M18:M22)</f>
        <v>168</v>
      </c>
      <c r="N23" s="198" t="s">
        <v>154</v>
      </c>
      <c r="O23" s="525" t="s">
        <v>159</v>
      </c>
      <c r="P23" s="523"/>
      <c r="Q23" s="519"/>
      <c r="AB23" s="124"/>
    </row>
    <row r="24" spans="1:28" s="45" customFormat="1" ht="15.75">
      <c r="A24" s="710" t="s">
        <v>199</v>
      </c>
      <c r="B24" s="711"/>
      <c r="C24" s="711"/>
      <c r="D24" s="711"/>
      <c r="E24" s="711"/>
      <c r="F24" s="711"/>
      <c r="G24" s="711"/>
      <c r="H24" s="711"/>
      <c r="I24" s="711"/>
      <c r="J24" s="711"/>
      <c r="K24" s="711"/>
      <c r="L24" s="711"/>
      <c r="M24" s="711"/>
      <c r="N24" s="711"/>
      <c r="O24" s="711"/>
      <c r="P24" s="711"/>
      <c r="Q24" s="712"/>
      <c r="AB24" s="124"/>
    </row>
    <row r="25" spans="1:28" s="45" customFormat="1" ht="32.25" thickBot="1">
      <c r="A25" s="228" t="s">
        <v>100</v>
      </c>
      <c r="B25" s="257" t="s">
        <v>144</v>
      </c>
      <c r="C25" s="254">
        <v>3</v>
      </c>
      <c r="D25" s="56"/>
      <c r="E25" s="56"/>
      <c r="F25" s="210"/>
      <c r="G25" s="211">
        <f>H25/30</f>
        <v>3.5</v>
      </c>
      <c r="H25" s="212">
        <v>105</v>
      </c>
      <c r="I25" s="56">
        <v>6</v>
      </c>
      <c r="J25" s="57" t="s">
        <v>197</v>
      </c>
      <c r="K25" s="58"/>
      <c r="L25" s="213" t="s">
        <v>198</v>
      </c>
      <c r="M25" s="174">
        <f>H25-I25</f>
        <v>99</v>
      </c>
      <c r="N25" s="214"/>
      <c r="O25" s="65"/>
      <c r="P25" s="176" t="s">
        <v>107</v>
      </c>
      <c r="Q25" s="215"/>
      <c r="AB25" s="124"/>
    </row>
    <row r="26" spans="1:28" s="40" customFormat="1" ht="16.5" thickBot="1">
      <c r="A26" s="713" t="s">
        <v>58</v>
      </c>
      <c r="B26" s="714"/>
      <c r="C26" s="196"/>
      <c r="D26" s="195"/>
      <c r="E26" s="195"/>
      <c r="F26" s="216"/>
      <c r="G26" s="217">
        <f>G25</f>
        <v>3.5</v>
      </c>
      <c r="H26" s="518">
        <f>H25</f>
        <v>105</v>
      </c>
      <c r="I26" s="218">
        <v>6</v>
      </c>
      <c r="J26" s="219">
        <v>4</v>
      </c>
      <c r="K26" s="220"/>
      <c r="L26" s="219">
        <v>2</v>
      </c>
      <c r="M26" s="528">
        <f>H26-I26</f>
        <v>99</v>
      </c>
      <c r="N26" s="520"/>
      <c r="O26" s="340"/>
      <c r="P26" s="529" t="s">
        <v>107</v>
      </c>
      <c r="Q26" s="382"/>
      <c r="AB26" s="107"/>
    </row>
    <row r="27" spans="1:28" s="40" customFormat="1" ht="16.5" thickBot="1">
      <c r="A27" s="278"/>
      <c r="B27" s="263"/>
      <c r="C27" s="279"/>
      <c r="D27" s="279"/>
      <c r="E27" s="279"/>
      <c r="F27" s="279"/>
      <c r="G27" s="280"/>
      <c r="H27" s="281"/>
      <c r="I27" s="282"/>
      <c r="J27" s="281"/>
      <c r="K27" s="283"/>
      <c r="L27" s="281"/>
      <c r="M27" s="282"/>
      <c r="N27" s="283"/>
      <c r="O27" s="283"/>
      <c r="P27" s="283"/>
      <c r="Q27" s="284"/>
      <c r="AB27" s="107"/>
    </row>
    <row r="28" spans="1:28" s="40" customFormat="1" ht="16.5" thickBot="1">
      <c r="A28" s="755" t="s">
        <v>168</v>
      </c>
      <c r="B28" s="756"/>
      <c r="C28" s="756"/>
      <c r="D28" s="756"/>
      <c r="E28" s="756"/>
      <c r="F28" s="756"/>
      <c r="G28" s="756"/>
      <c r="H28" s="756"/>
      <c r="I28" s="756"/>
      <c r="J28" s="756"/>
      <c r="K28" s="756"/>
      <c r="L28" s="756"/>
      <c r="M28" s="756"/>
      <c r="N28" s="756"/>
      <c r="O28" s="756"/>
      <c r="P28" s="756"/>
      <c r="Q28" s="757"/>
      <c r="AB28" s="107"/>
    </row>
    <row r="29" spans="1:28" s="40" customFormat="1" ht="32.25" thickBot="1">
      <c r="A29" s="302" t="s">
        <v>166</v>
      </c>
      <c r="B29" s="500" t="s">
        <v>169</v>
      </c>
      <c r="C29" s="254">
        <v>3</v>
      </c>
      <c r="D29" s="56"/>
      <c r="E29" s="56"/>
      <c r="F29" s="210"/>
      <c r="G29" s="160">
        <v>4</v>
      </c>
      <c r="H29" s="501">
        <f>G29*30</f>
        <v>120</v>
      </c>
      <c r="I29" s="56">
        <v>6</v>
      </c>
      <c r="J29" s="57" t="s">
        <v>197</v>
      </c>
      <c r="K29" s="58"/>
      <c r="L29" s="213" t="s">
        <v>198</v>
      </c>
      <c r="M29" s="502">
        <f>H29-I29</f>
        <v>114</v>
      </c>
      <c r="N29" s="214"/>
      <c r="O29" s="65"/>
      <c r="P29" s="176" t="s">
        <v>107</v>
      </c>
      <c r="Q29" s="503"/>
      <c r="AB29" s="107"/>
    </row>
    <row r="30" spans="1:28" s="40" customFormat="1" ht="16.5" thickBot="1">
      <c r="A30" s="713" t="s">
        <v>58</v>
      </c>
      <c r="B30" s="758"/>
      <c r="C30" s="196"/>
      <c r="D30" s="195"/>
      <c r="E30" s="195"/>
      <c r="F30" s="216"/>
      <c r="G30" s="504">
        <f>G29</f>
        <v>4</v>
      </c>
      <c r="H30" s="524">
        <f>H29</f>
        <v>120</v>
      </c>
      <c r="I30" s="524">
        <f>I29</f>
        <v>6</v>
      </c>
      <c r="J30" s="505">
        <v>4</v>
      </c>
      <c r="K30" s="506" t="e">
        <f>#REF!+#REF!+K29</f>
        <v>#REF!</v>
      </c>
      <c r="L30" s="505">
        <v>2</v>
      </c>
      <c r="M30" s="502">
        <f>H30-I30</f>
        <v>114</v>
      </c>
      <c r="N30" s="507"/>
      <c r="O30" s="508"/>
      <c r="P30" s="529" t="s">
        <v>107</v>
      </c>
      <c r="Q30" s="382"/>
      <c r="AB30" s="107"/>
    </row>
    <row r="31" spans="1:28" s="40" customFormat="1" ht="16.5" thickBot="1">
      <c r="A31" s="715"/>
      <c r="B31" s="716"/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7"/>
      <c r="AB31" s="107"/>
    </row>
    <row r="32" spans="1:28" s="40" customFormat="1" ht="16.5" thickBot="1">
      <c r="A32" s="718" t="s">
        <v>119</v>
      </c>
      <c r="B32" s="719"/>
      <c r="C32" s="719"/>
      <c r="D32" s="719"/>
      <c r="E32" s="719"/>
      <c r="F32" s="719"/>
      <c r="G32" s="719"/>
      <c r="H32" s="719"/>
      <c r="I32" s="719"/>
      <c r="J32" s="719"/>
      <c r="K32" s="719"/>
      <c r="L32" s="719"/>
      <c r="M32" s="719"/>
      <c r="N32" s="719"/>
      <c r="O32" s="719"/>
      <c r="P32" s="719"/>
      <c r="Q32" s="720"/>
      <c r="AB32" s="107"/>
    </row>
    <row r="33" spans="1:28" s="40" customFormat="1" ht="15.75">
      <c r="A33" s="725" t="s">
        <v>132</v>
      </c>
      <c r="B33" s="633"/>
      <c r="C33" s="633"/>
      <c r="D33" s="633"/>
      <c r="E33" s="633"/>
      <c r="F33" s="633"/>
      <c r="G33" s="633"/>
      <c r="H33" s="633"/>
      <c r="I33" s="633"/>
      <c r="J33" s="633"/>
      <c r="K33" s="633"/>
      <c r="L33" s="633"/>
      <c r="M33" s="633"/>
      <c r="N33" s="633"/>
      <c r="O33" s="633"/>
      <c r="P33" s="633"/>
      <c r="Q33" s="634"/>
      <c r="AB33" s="107"/>
    </row>
    <row r="34" spans="1:28" s="40" customFormat="1" ht="31.5">
      <c r="A34" s="123" t="s">
        <v>120</v>
      </c>
      <c r="B34" s="262" t="s">
        <v>35</v>
      </c>
      <c r="C34" s="183"/>
      <c r="D34" s="43"/>
      <c r="E34" s="43"/>
      <c r="F34" s="182"/>
      <c r="G34" s="187">
        <v>6</v>
      </c>
      <c r="H34" s="188">
        <v>180</v>
      </c>
      <c r="I34" s="189"/>
      <c r="J34" s="189"/>
      <c r="K34" s="43"/>
      <c r="L34" s="189"/>
      <c r="M34" s="190"/>
      <c r="N34" s="183"/>
      <c r="O34" s="43"/>
      <c r="P34" s="184"/>
      <c r="Q34" s="183"/>
      <c r="AB34" s="107"/>
    </row>
    <row r="35" spans="1:28" s="40" customFormat="1" ht="31.5">
      <c r="A35" s="123" t="s">
        <v>147</v>
      </c>
      <c r="B35" s="530" t="s">
        <v>35</v>
      </c>
      <c r="C35" s="498">
        <v>1</v>
      </c>
      <c r="D35" s="48"/>
      <c r="E35" s="28"/>
      <c r="F35" s="157"/>
      <c r="G35" s="185">
        <f aca="true" t="shared" si="0" ref="G35:G42">H35/30</f>
        <v>5</v>
      </c>
      <c r="H35" s="498">
        <v>150</v>
      </c>
      <c r="I35" s="48">
        <v>10</v>
      </c>
      <c r="J35" s="418" t="s">
        <v>192</v>
      </c>
      <c r="K35" s="106"/>
      <c r="L35" s="531" t="s">
        <v>198</v>
      </c>
      <c r="M35" s="497">
        <f aca="true" t="shared" si="1" ref="M35:M41">H35-I35</f>
        <v>140</v>
      </c>
      <c r="N35" s="168" t="s">
        <v>200</v>
      </c>
      <c r="O35" s="31"/>
      <c r="P35" s="499"/>
      <c r="Q35" s="532"/>
      <c r="AB35" s="107"/>
    </row>
    <row r="36" spans="1:28" s="40" customFormat="1" ht="47.25">
      <c r="A36" s="123" t="s">
        <v>148</v>
      </c>
      <c r="B36" s="530" t="s">
        <v>43</v>
      </c>
      <c r="C36" s="498"/>
      <c r="D36" s="48"/>
      <c r="E36" s="28"/>
      <c r="F36" s="157">
        <v>2</v>
      </c>
      <c r="G36" s="186">
        <f t="shared" si="0"/>
        <v>1</v>
      </c>
      <c r="H36" s="498">
        <v>30</v>
      </c>
      <c r="I36" s="48">
        <v>4</v>
      </c>
      <c r="J36" s="418"/>
      <c r="K36" s="106"/>
      <c r="L36" s="418" t="s">
        <v>197</v>
      </c>
      <c r="M36" s="497">
        <f t="shared" si="1"/>
        <v>26</v>
      </c>
      <c r="N36" s="533"/>
      <c r="O36" s="30" t="s">
        <v>154</v>
      </c>
      <c r="P36" s="170"/>
      <c r="Q36" s="532"/>
      <c r="AB36" s="107"/>
    </row>
    <row r="37" spans="1:28" s="40" customFormat="1" ht="31.5">
      <c r="A37" s="123" t="s">
        <v>121</v>
      </c>
      <c r="B37" s="530" t="s">
        <v>143</v>
      </c>
      <c r="C37" s="498">
        <v>3</v>
      </c>
      <c r="D37" s="48"/>
      <c r="E37" s="28"/>
      <c r="F37" s="157"/>
      <c r="G37" s="160">
        <f t="shared" si="0"/>
        <v>5</v>
      </c>
      <c r="H37" s="498">
        <v>150</v>
      </c>
      <c r="I37" s="48">
        <v>12</v>
      </c>
      <c r="J37" s="418" t="s">
        <v>69</v>
      </c>
      <c r="K37" s="106"/>
      <c r="L37" s="531" t="s">
        <v>154</v>
      </c>
      <c r="M37" s="497">
        <f t="shared" si="1"/>
        <v>138</v>
      </c>
      <c r="N37" s="533"/>
      <c r="O37" s="30"/>
      <c r="P37" s="170" t="s">
        <v>157</v>
      </c>
      <c r="Q37" s="532"/>
      <c r="AB37" s="107"/>
    </row>
    <row r="38" spans="1:28" s="40" customFormat="1" ht="34.5" customHeight="1">
      <c r="A38" s="123" t="s">
        <v>123</v>
      </c>
      <c r="B38" s="534" t="s">
        <v>37</v>
      </c>
      <c r="C38" s="535">
        <v>2</v>
      </c>
      <c r="D38" s="417"/>
      <c r="E38" s="56"/>
      <c r="F38" s="171"/>
      <c r="G38" s="160">
        <f t="shared" si="0"/>
        <v>4</v>
      </c>
      <c r="H38" s="535">
        <v>120</v>
      </c>
      <c r="I38" s="417">
        <v>10</v>
      </c>
      <c r="J38" s="418" t="s">
        <v>192</v>
      </c>
      <c r="K38" s="236"/>
      <c r="L38" s="536" t="s">
        <v>198</v>
      </c>
      <c r="M38" s="537">
        <f t="shared" si="1"/>
        <v>110</v>
      </c>
      <c r="N38" s="538"/>
      <c r="O38" s="65" t="s">
        <v>200</v>
      </c>
      <c r="P38" s="176"/>
      <c r="Q38" s="539"/>
      <c r="AB38" s="107"/>
    </row>
    <row r="39" spans="1:28" s="45" customFormat="1" ht="47.25">
      <c r="A39" s="123" t="s">
        <v>122</v>
      </c>
      <c r="B39" s="259" t="s">
        <v>60</v>
      </c>
      <c r="C39" s="158"/>
      <c r="D39" s="540">
        <v>2</v>
      </c>
      <c r="E39" s="541"/>
      <c r="F39" s="542"/>
      <c r="G39" s="543">
        <f t="shared" si="0"/>
        <v>4</v>
      </c>
      <c r="H39" s="544">
        <v>120</v>
      </c>
      <c r="I39" s="540">
        <v>4</v>
      </c>
      <c r="J39" s="545" t="s">
        <v>154</v>
      </c>
      <c r="K39" s="540"/>
      <c r="L39" s="545"/>
      <c r="M39" s="546">
        <f>H39-I39</f>
        <v>116</v>
      </c>
      <c r="N39" s="547"/>
      <c r="O39" s="548" t="s">
        <v>154</v>
      </c>
      <c r="P39" s="170"/>
      <c r="Q39" s="164"/>
      <c r="AB39" s="124"/>
    </row>
    <row r="40" spans="1:28" s="40" customFormat="1" ht="48.75" customHeight="1">
      <c r="A40" s="123" t="s">
        <v>124</v>
      </c>
      <c r="B40" s="256" t="s">
        <v>34</v>
      </c>
      <c r="C40" s="158">
        <v>1</v>
      </c>
      <c r="D40" s="540"/>
      <c r="E40" s="541"/>
      <c r="F40" s="542"/>
      <c r="G40" s="543">
        <f t="shared" si="0"/>
        <v>4.5</v>
      </c>
      <c r="H40" s="544">
        <v>135</v>
      </c>
      <c r="I40" s="540">
        <v>10</v>
      </c>
      <c r="J40" s="545" t="s">
        <v>192</v>
      </c>
      <c r="K40" s="540"/>
      <c r="L40" s="549" t="s">
        <v>198</v>
      </c>
      <c r="M40" s="546">
        <f t="shared" si="1"/>
        <v>125</v>
      </c>
      <c r="N40" s="550" t="s">
        <v>200</v>
      </c>
      <c r="O40" s="551"/>
      <c r="P40" s="169"/>
      <c r="Q40" s="164"/>
      <c r="AB40" s="107"/>
    </row>
    <row r="41" spans="1:28" s="40" customFormat="1" ht="16.5" thickBot="1">
      <c r="A41" s="228" t="s">
        <v>125</v>
      </c>
      <c r="B41" s="258" t="s">
        <v>38</v>
      </c>
      <c r="C41" s="172">
        <v>2</v>
      </c>
      <c r="D41" s="552"/>
      <c r="E41" s="553"/>
      <c r="F41" s="554"/>
      <c r="G41" s="555">
        <f t="shared" si="0"/>
        <v>5</v>
      </c>
      <c r="H41" s="556">
        <v>150</v>
      </c>
      <c r="I41" s="540">
        <v>10</v>
      </c>
      <c r="J41" s="545" t="s">
        <v>192</v>
      </c>
      <c r="K41" s="540"/>
      <c r="L41" s="549" t="s">
        <v>198</v>
      </c>
      <c r="M41" s="557">
        <f t="shared" si="1"/>
        <v>140</v>
      </c>
      <c r="N41" s="558"/>
      <c r="O41" s="550" t="s">
        <v>200</v>
      </c>
      <c r="P41" s="176"/>
      <c r="Q41" s="175"/>
      <c r="AB41" s="107"/>
    </row>
    <row r="42" spans="1:28" s="45" customFormat="1" ht="16.5" thickBot="1">
      <c r="A42" s="715" t="s">
        <v>153</v>
      </c>
      <c r="B42" s="759"/>
      <c r="C42" s="196"/>
      <c r="D42" s="195"/>
      <c r="E42" s="195"/>
      <c r="F42" s="216"/>
      <c r="G42" s="217">
        <f t="shared" si="0"/>
        <v>28.5</v>
      </c>
      <c r="H42" s="224">
        <f>SUM(H35:H41)</f>
        <v>855</v>
      </c>
      <c r="I42" s="197">
        <f>SUM(I35:I41)</f>
        <v>60</v>
      </c>
      <c r="J42" s="197">
        <v>44</v>
      </c>
      <c r="K42" s="197"/>
      <c r="L42" s="198">
        <v>16</v>
      </c>
      <c r="M42" s="225">
        <f>SUM(M35:M41)</f>
        <v>795</v>
      </c>
      <c r="N42" s="559" t="s">
        <v>201</v>
      </c>
      <c r="O42" s="525" t="s">
        <v>209</v>
      </c>
      <c r="P42" s="509" t="s">
        <v>157</v>
      </c>
      <c r="Q42" s="226"/>
      <c r="AB42" s="124"/>
    </row>
    <row r="43" spans="1:28" s="45" customFormat="1" ht="16.5" thickBot="1">
      <c r="A43" s="286"/>
      <c r="B43" s="287"/>
      <c r="C43" s="279"/>
      <c r="D43" s="279"/>
      <c r="E43" s="279"/>
      <c r="F43" s="279"/>
      <c r="G43" s="280"/>
      <c r="H43" s="288"/>
      <c r="I43" s="288"/>
      <c r="J43" s="288"/>
      <c r="K43" s="288"/>
      <c r="L43" s="289"/>
      <c r="M43" s="288"/>
      <c r="N43" s="290"/>
      <c r="O43" s="290"/>
      <c r="P43" s="290"/>
      <c r="Q43" s="291"/>
      <c r="AB43" s="124"/>
    </row>
    <row r="44" spans="1:28" s="45" customFormat="1" ht="16.5" thickBot="1">
      <c r="A44" s="749" t="s">
        <v>170</v>
      </c>
      <c r="B44" s="750"/>
      <c r="C44" s="750"/>
      <c r="D44" s="750"/>
      <c r="E44" s="750"/>
      <c r="F44" s="750"/>
      <c r="G44" s="750"/>
      <c r="H44" s="750"/>
      <c r="I44" s="750"/>
      <c r="J44" s="750"/>
      <c r="K44" s="750"/>
      <c r="L44" s="750"/>
      <c r="M44" s="750"/>
      <c r="N44" s="750"/>
      <c r="O44" s="750"/>
      <c r="P44" s="750"/>
      <c r="Q44" s="751"/>
      <c r="AB44" s="124"/>
    </row>
    <row r="45" spans="1:28" s="45" customFormat="1" ht="31.5">
      <c r="A45" s="439" t="s">
        <v>171</v>
      </c>
      <c r="B45" s="440" t="s">
        <v>172</v>
      </c>
      <c r="C45" s="441"/>
      <c r="D45" s="442"/>
      <c r="E45" s="443">
        <v>1</v>
      </c>
      <c r="F45" s="444"/>
      <c r="G45" s="445">
        <v>1.5</v>
      </c>
      <c r="H45" s="446">
        <f aca="true" t="shared" si="2" ref="H45:H50">G45*30</f>
        <v>45</v>
      </c>
      <c r="I45" s="447">
        <v>4</v>
      </c>
      <c r="J45" s="448"/>
      <c r="K45" s="447"/>
      <c r="L45" s="391" t="s">
        <v>154</v>
      </c>
      <c r="M45" s="449">
        <f aca="true" t="shared" si="3" ref="M45:M50">H45-I45</f>
        <v>41</v>
      </c>
      <c r="N45" s="450" t="s">
        <v>197</v>
      </c>
      <c r="O45" s="451" t="s">
        <v>173</v>
      </c>
      <c r="P45" s="452" t="s">
        <v>173</v>
      </c>
      <c r="Q45" s="453" t="s">
        <v>173</v>
      </c>
      <c r="AB45" s="124"/>
    </row>
    <row r="46" spans="1:28" s="45" customFormat="1" ht="47.25">
      <c r="A46" s="439" t="s">
        <v>174</v>
      </c>
      <c r="B46" s="454" t="s">
        <v>175</v>
      </c>
      <c r="C46" s="560">
        <v>2</v>
      </c>
      <c r="D46" s="456"/>
      <c r="E46" s="457"/>
      <c r="F46" s="458"/>
      <c r="G46" s="459">
        <v>7.5</v>
      </c>
      <c r="H46" s="460">
        <f t="shared" si="2"/>
        <v>225</v>
      </c>
      <c r="I46" s="540">
        <v>10</v>
      </c>
      <c r="J46" s="545" t="s">
        <v>192</v>
      </c>
      <c r="K46" s="540"/>
      <c r="L46" s="549" t="s">
        <v>198</v>
      </c>
      <c r="M46" s="461">
        <f t="shared" si="3"/>
        <v>215</v>
      </c>
      <c r="N46" s="165"/>
      <c r="O46" s="550" t="s">
        <v>200</v>
      </c>
      <c r="P46" s="463" t="s">
        <v>173</v>
      </c>
      <c r="Q46" s="464" t="s">
        <v>173</v>
      </c>
      <c r="AB46" s="124"/>
    </row>
    <row r="47" spans="1:28" s="45" customFormat="1" ht="31.5">
      <c r="A47" s="439" t="s">
        <v>176</v>
      </c>
      <c r="B47" s="465" t="s">
        <v>177</v>
      </c>
      <c r="C47" s="466"/>
      <c r="D47" s="467">
        <v>3</v>
      </c>
      <c r="E47" s="467"/>
      <c r="F47" s="468"/>
      <c r="G47" s="459">
        <v>4</v>
      </c>
      <c r="H47" s="460">
        <f t="shared" si="2"/>
        <v>120</v>
      </c>
      <c r="I47" s="540">
        <v>10</v>
      </c>
      <c r="J47" s="545" t="s">
        <v>192</v>
      </c>
      <c r="K47" s="540"/>
      <c r="L47" s="549" t="s">
        <v>198</v>
      </c>
      <c r="M47" s="469">
        <f t="shared" si="3"/>
        <v>110</v>
      </c>
      <c r="N47" s="470" t="s">
        <v>173</v>
      </c>
      <c r="O47" s="165"/>
      <c r="P47" s="550" t="s">
        <v>200</v>
      </c>
      <c r="Q47" s="471" t="s">
        <v>173</v>
      </c>
      <c r="AB47" s="124"/>
    </row>
    <row r="48" spans="1:28" s="45" customFormat="1" ht="31.5">
      <c r="A48" s="439" t="s">
        <v>178</v>
      </c>
      <c r="B48" s="465" t="s">
        <v>184</v>
      </c>
      <c r="C48" s="455">
        <v>1</v>
      </c>
      <c r="D48" s="456"/>
      <c r="E48" s="457"/>
      <c r="F48" s="458"/>
      <c r="G48" s="459">
        <v>7.5</v>
      </c>
      <c r="H48" s="472">
        <f t="shared" si="2"/>
        <v>225</v>
      </c>
      <c r="I48" s="540">
        <v>10</v>
      </c>
      <c r="J48" s="545" t="s">
        <v>192</v>
      </c>
      <c r="K48" s="540"/>
      <c r="L48" s="549" t="s">
        <v>198</v>
      </c>
      <c r="M48" s="473">
        <f t="shared" si="3"/>
        <v>215</v>
      </c>
      <c r="N48" s="550" t="s">
        <v>200</v>
      </c>
      <c r="O48" s="462" t="s">
        <v>173</v>
      </c>
      <c r="P48" s="463" t="s">
        <v>173</v>
      </c>
      <c r="Q48" s="464" t="s">
        <v>173</v>
      </c>
      <c r="AB48" s="124"/>
    </row>
    <row r="49" spans="1:28" s="45" customFormat="1" ht="31.5">
      <c r="A49" s="439" t="s">
        <v>179</v>
      </c>
      <c r="B49" s="474" t="s">
        <v>180</v>
      </c>
      <c r="C49" s="475"/>
      <c r="D49" s="476">
        <v>3</v>
      </c>
      <c r="E49" s="477"/>
      <c r="F49" s="478"/>
      <c r="G49" s="415">
        <v>3</v>
      </c>
      <c r="H49" s="416">
        <f t="shared" si="2"/>
        <v>90</v>
      </c>
      <c r="I49" s="106">
        <v>8</v>
      </c>
      <c r="J49" s="390" t="s">
        <v>159</v>
      </c>
      <c r="K49" s="106"/>
      <c r="L49" s="391" t="s">
        <v>202</v>
      </c>
      <c r="M49" s="419">
        <f t="shared" si="3"/>
        <v>82</v>
      </c>
      <c r="N49" s="479" t="s">
        <v>173</v>
      </c>
      <c r="O49" s="480" t="s">
        <v>173</v>
      </c>
      <c r="P49" s="170" t="s">
        <v>159</v>
      </c>
      <c r="Q49" s="481" t="s">
        <v>173</v>
      </c>
      <c r="AB49" s="124"/>
    </row>
    <row r="50" spans="1:28" s="45" customFormat="1" ht="32.25" thickBot="1">
      <c r="A50" s="482" t="s">
        <v>181</v>
      </c>
      <c r="B50" s="474" t="s">
        <v>182</v>
      </c>
      <c r="C50" s="398">
        <v>2</v>
      </c>
      <c r="D50" s="399"/>
      <c r="E50" s="399"/>
      <c r="F50" s="400"/>
      <c r="G50" s="483">
        <v>5</v>
      </c>
      <c r="H50" s="484">
        <f t="shared" si="2"/>
        <v>150</v>
      </c>
      <c r="I50" s="540">
        <v>10</v>
      </c>
      <c r="J50" s="545" t="s">
        <v>192</v>
      </c>
      <c r="K50" s="540"/>
      <c r="L50" s="549" t="s">
        <v>198</v>
      </c>
      <c r="M50" s="485">
        <f t="shared" si="3"/>
        <v>140</v>
      </c>
      <c r="N50" s="486"/>
      <c r="O50" s="550" t="s">
        <v>200</v>
      </c>
      <c r="P50" s="487"/>
      <c r="Q50" s="481"/>
      <c r="AB50" s="124"/>
    </row>
    <row r="51" spans="1:28" s="45" customFormat="1" ht="16.5" thickBot="1">
      <c r="A51" s="804" t="s">
        <v>183</v>
      </c>
      <c r="B51" s="805"/>
      <c r="C51" s="488"/>
      <c r="D51" s="489"/>
      <c r="E51" s="490"/>
      <c r="F51" s="491"/>
      <c r="G51" s="492">
        <f>G45+G46+G47+G48+G49+G50</f>
        <v>28.5</v>
      </c>
      <c r="H51" s="493">
        <f>H45+H46+H47+H48+H49+H50</f>
        <v>855</v>
      </c>
      <c r="I51" s="494">
        <f>SUM(I45:I50)</f>
        <v>52</v>
      </c>
      <c r="J51" s="494">
        <v>40</v>
      </c>
      <c r="K51" s="494">
        <f>K45+K46+K47+K48+K49+K50</f>
        <v>0</v>
      </c>
      <c r="L51" s="494">
        <v>12</v>
      </c>
      <c r="M51" s="495">
        <f>M45+M46+M47+M48+M49+M50</f>
        <v>803</v>
      </c>
      <c r="N51" s="559" t="s">
        <v>203</v>
      </c>
      <c r="O51" s="508" t="s">
        <v>201</v>
      </c>
      <c r="P51" s="565" t="s">
        <v>204</v>
      </c>
      <c r="Q51" s="496"/>
      <c r="AB51" s="124"/>
    </row>
    <row r="52" spans="1:28" s="45" customFormat="1" ht="16.5" thickBot="1">
      <c r="A52" s="313"/>
      <c r="B52" s="314"/>
      <c r="C52" s="315"/>
      <c r="D52" s="315"/>
      <c r="E52" s="315"/>
      <c r="F52" s="315"/>
      <c r="G52" s="316"/>
      <c r="H52" s="317"/>
      <c r="I52" s="317"/>
      <c r="J52" s="317"/>
      <c r="K52" s="317"/>
      <c r="L52" s="318"/>
      <c r="M52" s="317"/>
      <c r="N52" s="319"/>
      <c r="O52" s="319"/>
      <c r="P52" s="319"/>
      <c r="Q52" s="320"/>
      <c r="AB52" s="124"/>
    </row>
    <row r="53" spans="1:28" s="45" customFormat="1" ht="16.5" thickBot="1">
      <c r="A53" s="715" t="s">
        <v>146</v>
      </c>
      <c r="B53" s="723"/>
      <c r="C53" s="723"/>
      <c r="D53" s="723"/>
      <c r="E53" s="723"/>
      <c r="F53" s="723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4"/>
      <c r="AB53" s="124"/>
    </row>
    <row r="54" spans="1:28" s="45" customFormat="1" ht="16.5" thickBot="1">
      <c r="A54" s="715" t="s">
        <v>155</v>
      </c>
      <c r="B54" s="723"/>
      <c r="C54" s="723"/>
      <c r="D54" s="723"/>
      <c r="E54" s="723"/>
      <c r="F54" s="723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4"/>
      <c r="AB54" s="124"/>
    </row>
    <row r="55" spans="1:28" s="45" customFormat="1" ht="15.75">
      <c r="A55" s="292" t="s">
        <v>150</v>
      </c>
      <c r="B55" s="303" t="s">
        <v>33</v>
      </c>
      <c r="C55" s="304">
        <v>1</v>
      </c>
      <c r="D55" s="305"/>
      <c r="E55" s="306"/>
      <c r="F55" s="307"/>
      <c r="G55" s="308">
        <f>H55/30</f>
        <v>6</v>
      </c>
      <c r="H55" s="304">
        <v>180</v>
      </c>
      <c r="I55" s="540">
        <v>10</v>
      </c>
      <c r="J55" s="545" t="s">
        <v>192</v>
      </c>
      <c r="K55" s="540"/>
      <c r="L55" s="549" t="s">
        <v>198</v>
      </c>
      <c r="M55" s="309">
        <f>H55-I55</f>
        <v>170</v>
      </c>
      <c r="N55" s="550" t="s">
        <v>200</v>
      </c>
      <c r="O55" s="310"/>
      <c r="P55" s="311"/>
      <c r="Q55" s="312"/>
      <c r="AB55" s="124"/>
    </row>
    <row r="56" spans="1:28" s="45" customFormat="1" ht="36.75" customHeight="1">
      <c r="A56" s="123" t="s">
        <v>151</v>
      </c>
      <c r="B56" s="191" t="s">
        <v>149</v>
      </c>
      <c r="C56" s="105"/>
      <c r="D56" s="106">
        <v>3</v>
      </c>
      <c r="E56" s="114"/>
      <c r="F56" s="117"/>
      <c r="G56" s="173">
        <f>H56/30</f>
        <v>5</v>
      </c>
      <c r="H56" s="232">
        <v>150</v>
      </c>
      <c r="I56" s="24">
        <v>6</v>
      </c>
      <c r="J56" s="44" t="s">
        <v>154</v>
      </c>
      <c r="K56" s="24"/>
      <c r="L56" s="549" t="s">
        <v>198</v>
      </c>
      <c r="M56" s="234">
        <f>H56-I56</f>
        <v>144</v>
      </c>
      <c r="N56" s="123"/>
      <c r="O56" s="25"/>
      <c r="P56" s="227" t="s">
        <v>107</v>
      </c>
      <c r="Q56" s="181"/>
      <c r="AB56" s="124"/>
    </row>
    <row r="57" spans="1:28" s="45" customFormat="1" ht="32.25" thickBot="1">
      <c r="A57" s="228" t="s">
        <v>152</v>
      </c>
      <c r="B57" s="260" t="s">
        <v>167</v>
      </c>
      <c r="C57" s="193"/>
      <c r="D57" s="236">
        <v>3</v>
      </c>
      <c r="E57" s="194"/>
      <c r="F57" s="223"/>
      <c r="G57" s="173">
        <f>H57/30</f>
        <v>5</v>
      </c>
      <c r="H57" s="231">
        <v>150</v>
      </c>
      <c r="I57" s="233">
        <v>4</v>
      </c>
      <c r="J57" s="233" t="s">
        <v>154</v>
      </c>
      <c r="K57" s="233"/>
      <c r="L57" s="235"/>
      <c r="M57" s="234">
        <f>H57-I57</f>
        <v>146</v>
      </c>
      <c r="N57" s="228"/>
      <c r="O57" s="192"/>
      <c r="P57" s="227" t="s">
        <v>154</v>
      </c>
      <c r="Q57" s="209"/>
      <c r="AB57" s="124"/>
    </row>
    <row r="58" spans="1:28" s="45" customFormat="1" ht="16.5" thickBot="1">
      <c r="A58" s="715" t="s">
        <v>156</v>
      </c>
      <c r="B58" s="759"/>
      <c r="C58" s="196"/>
      <c r="D58" s="195"/>
      <c r="E58" s="195"/>
      <c r="F58" s="216"/>
      <c r="G58" s="217">
        <f>SUM(G55:G57)</f>
        <v>16</v>
      </c>
      <c r="H58" s="224">
        <f>SUM(H55:H57)</f>
        <v>480</v>
      </c>
      <c r="I58" s="197">
        <f>SUM(I55:I57)</f>
        <v>20</v>
      </c>
      <c r="J58" s="197">
        <v>16</v>
      </c>
      <c r="K58" s="197"/>
      <c r="L58" s="198">
        <v>4</v>
      </c>
      <c r="M58" s="225">
        <f>SUM(M55:M57)</f>
        <v>460</v>
      </c>
      <c r="N58" s="550" t="s">
        <v>200</v>
      </c>
      <c r="O58" s="199"/>
      <c r="P58" s="550" t="s">
        <v>200</v>
      </c>
      <c r="Q58" s="226"/>
      <c r="AB58" s="124"/>
    </row>
    <row r="59" spans="1:28" s="45" customFormat="1" ht="16.5" thickBot="1">
      <c r="A59" s="806"/>
      <c r="B59" s="807"/>
      <c r="C59" s="807"/>
      <c r="D59" s="807"/>
      <c r="E59" s="807"/>
      <c r="F59" s="807"/>
      <c r="G59" s="807"/>
      <c r="H59" s="807"/>
      <c r="I59" s="807"/>
      <c r="J59" s="807"/>
      <c r="K59" s="807"/>
      <c r="L59" s="807"/>
      <c r="M59" s="807"/>
      <c r="N59" s="807"/>
      <c r="O59" s="807"/>
      <c r="P59" s="807"/>
      <c r="Q59" s="808"/>
      <c r="AB59" s="124"/>
    </row>
    <row r="60" spans="1:28" s="45" customFormat="1" ht="16.5" thickBot="1">
      <c r="A60" s="715" t="s">
        <v>188</v>
      </c>
      <c r="B60" s="756"/>
      <c r="C60" s="756"/>
      <c r="D60" s="756"/>
      <c r="E60" s="756"/>
      <c r="F60" s="756"/>
      <c r="G60" s="756"/>
      <c r="H60" s="756"/>
      <c r="I60" s="756"/>
      <c r="J60" s="756"/>
      <c r="K60" s="756"/>
      <c r="L60" s="756"/>
      <c r="M60" s="756"/>
      <c r="N60" s="756"/>
      <c r="O60" s="756"/>
      <c r="P60" s="756"/>
      <c r="Q60" s="757"/>
      <c r="AB60" s="124"/>
    </row>
    <row r="61" spans="1:28" s="45" customFormat="1" ht="47.25">
      <c r="A61" s="383" t="s">
        <v>189</v>
      </c>
      <c r="B61" s="384" t="s">
        <v>190</v>
      </c>
      <c r="C61" s="385"/>
      <c r="D61" s="386">
        <v>1</v>
      </c>
      <c r="E61" s="386"/>
      <c r="F61" s="387"/>
      <c r="G61" s="388">
        <v>5</v>
      </c>
      <c r="H61" s="389">
        <f>G61*30</f>
        <v>150</v>
      </c>
      <c r="I61" s="540">
        <v>10</v>
      </c>
      <c r="J61" s="545" t="s">
        <v>192</v>
      </c>
      <c r="K61" s="540"/>
      <c r="L61" s="549" t="s">
        <v>198</v>
      </c>
      <c r="M61" s="392">
        <f>H61-I61</f>
        <v>140</v>
      </c>
      <c r="N61" s="550" t="s">
        <v>200</v>
      </c>
      <c r="O61" s="393" t="s">
        <v>173</v>
      </c>
      <c r="P61" s="394"/>
      <c r="Q61" s="395"/>
      <c r="AB61" s="124"/>
    </row>
    <row r="62" spans="1:28" s="45" customFormat="1" ht="47.25">
      <c r="A62" s="396" t="s">
        <v>191</v>
      </c>
      <c r="B62" s="397" t="s">
        <v>185</v>
      </c>
      <c r="C62" s="398"/>
      <c r="D62" s="399"/>
      <c r="E62" s="399"/>
      <c r="F62" s="400"/>
      <c r="G62" s="401">
        <f>SUM(G63:G64)</f>
        <v>9.5</v>
      </c>
      <c r="H62" s="402">
        <f>SUM(H63:H64)</f>
        <v>285</v>
      </c>
      <c r="I62" s="403"/>
      <c r="J62" s="403"/>
      <c r="K62" s="404"/>
      <c r="L62" s="403"/>
      <c r="M62" s="405"/>
      <c r="N62" s="406"/>
      <c r="O62" s="407"/>
      <c r="P62" s="408"/>
      <c r="Q62" s="409"/>
      <c r="AB62" s="124"/>
    </row>
    <row r="63" spans="1:28" s="45" customFormat="1" ht="47.25">
      <c r="A63" s="410"/>
      <c r="B63" s="411" t="s">
        <v>186</v>
      </c>
      <c r="C63" s="412"/>
      <c r="D63" s="413"/>
      <c r="E63" s="413"/>
      <c r="F63" s="414"/>
      <c r="G63" s="415">
        <v>5</v>
      </c>
      <c r="H63" s="416">
        <f>G63*30</f>
        <v>150</v>
      </c>
      <c r="I63" s="540">
        <v>10</v>
      </c>
      <c r="J63" s="545" t="s">
        <v>192</v>
      </c>
      <c r="K63" s="540"/>
      <c r="L63" s="549" t="s">
        <v>198</v>
      </c>
      <c r="M63" s="419">
        <f>H63-I63</f>
        <v>140</v>
      </c>
      <c r="N63" s="406"/>
      <c r="O63" s="550" t="s">
        <v>200</v>
      </c>
      <c r="P63" s="408"/>
      <c r="Q63" s="409"/>
      <c r="AB63" s="124"/>
    </row>
    <row r="64" spans="1:28" s="45" customFormat="1" ht="48" thickBot="1">
      <c r="A64" s="420"/>
      <c r="B64" s="421" t="s">
        <v>186</v>
      </c>
      <c r="C64" s="422">
        <v>3</v>
      </c>
      <c r="D64" s="423"/>
      <c r="E64" s="424"/>
      <c r="F64" s="425"/>
      <c r="G64" s="426">
        <v>4.5</v>
      </c>
      <c r="H64" s="427">
        <f>G64*30</f>
        <v>135</v>
      </c>
      <c r="I64" s="233">
        <v>8</v>
      </c>
      <c r="J64" s="233" t="s">
        <v>159</v>
      </c>
      <c r="K64" s="428"/>
      <c r="L64" s="428"/>
      <c r="M64" s="429">
        <f>H64-I64</f>
        <v>127</v>
      </c>
      <c r="N64" s="430"/>
      <c r="O64" s="431"/>
      <c r="P64" s="227" t="s">
        <v>159</v>
      </c>
      <c r="Q64" s="432"/>
      <c r="AB64" s="124"/>
    </row>
    <row r="65" spans="1:28" s="45" customFormat="1" ht="16.5" thickBot="1">
      <c r="A65" s="804" t="s">
        <v>187</v>
      </c>
      <c r="B65" s="805"/>
      <c r="C65" s="433"/>
      <c r="D65" s="434"/>
      <c r="E65" s="434"/>
      <c r="F65" s="435"/>
      <c r="G65" s="436">
        <f>G61+G62</f>
        <v>14.5</v>
      </c>
      <c r="H65" s="437">
        <f>H61+H62</f>
        <v>435</v>
      </c>
      <c r="I65" s="367">
        <f>SUM(I61:I64)</f>
        <v>28</v>
      </c>
      <c r="J65" s="367">
        <v>24</v>
      </c>
      <c r="K65" s="368">
        <f>K61+K62</f>
        <v>0</v>
      </c>
      <c r="L65" s="367">
        <v>4</v>
      </c>
      <c r="M65" s="429">
        <f>H65-I65</f>
        <v>407</v>
      </c>
      <c r="N65" s="550" t="s">
        <v>200</v>
      </c>
      <c r="O65" s="550" t="s">
        <v>200</v>
      </c>
      <c r="P65" s="373" t="s">
        <v>159</v>
      </c>
      <c r="Q65" s="438"/>
      <c r="AB65" s="124"/>
    </row>
    <row r="66" spans="1:28" s="45" customFormat="1" ht="16.5" thickBot="1">
      <c r="A66" s="715"/>
      <c r="B66" s="716"/>
      <c r="C66" s="716"/>
      <c r="D66" s="716"/>
      <c r="E66" s="716"/>
      <c r="F66" s="716"/>
      <c r="G66" s="716"/>
      <c r="H66" s="716"/>
      <c r="I66" s="716"/>
      <c r="J66" s="716"/>
      <c r="K66" s="716"/>
      <c r="L66" s="716"/>
      <c r="M66" s="716"/>
      <c r="N66" s="716"/>
      <c r="O66" s="716"/>
      <c r="P66" s="716"/>
      <c r="Q66" s="717"/>
      <c r="AB66" s="124"/>
    </row>
    <row r="67" spans="1:28" s="45" customFormat="1" ht="16.5" thickBot="1">
      <c r="A67" s="715" t="s">
        <v>127</v>
      </c>
      <c r="B67" s="705"/>
      <c r="C67" s="705"/>
      <c r="D67" s="705"/>
      <c r="E67" s="705"/>
      <c r="F67" s="705"/>
      <c r="G67" s="705"/>
      <c r="H67" s="705"/>
      <c r="I67" s="705"/>
      <c r="J67" s="705"/>
      <c r="K67" s="705"/>
      <c r="L67" s="705"/>
      <c r="M67" s="705"/>
      <c r="N67" s="705"/>
      <c r="O67" s="705"/>
      <c r="P67" s="705"/>
      <c r="Q67" s="706"/>
      <c r="AB67" s="124"/>
    </row>
    <row r="68" spans="1:28" s="45" customFormat="1" ht="15.75">
      <c r="A68" s="301" t="s">
        <v>101</v>
      </c>
      <c r="B68" s="331" t="s">
        <v>48</v>
      </c>
      <c r="C68" s="324"/>
      <c r="D68" s="325">
        <v>4</v>
      </c>
      <c r="E68" s="326"/>
      <c r="F68" s="327"/>
      <c r="G68" s="295">
        <f>H68/30</f>
        <v>6</v>
      </c>
      <c r="H68" s="324">
        <v>180</v>
      </c>
      <c r="I68" s="325"/>
      <c r="J68" s="326"/>
      <c r="K68" s="326"/>
      <c r="L68" s="328"/>
      <c r="M68" s="329"/>
      <c r="N68" s="330"/>
      <c r="O68" s="326"/>
      <c r="P68" s="323"/>
      <c r="Q68" s="331"/>
      <c r="AB68" s="124"/>
    </row>
    <row r="69" spans="1:28" s="45" customFormat="1" ht="16.5" thickBot="1">
      <c r="A69" s="302" t="s">
        <v>102</v>
      </c>
      <c r="B69" s="339" t="s">
        <v>23</v>
      </c>
      <c r="C69" s="333"/>
      <c r="D69" s="285">
        <v>4</v>
      </c>
      <c r="E69" s="334"/>
      <c r="F69" s="335"/>
      <c r="G69" s="211">
        <f>H69/30</f>
        <v>21</v>
      </c>
      <c r="H69" s="333">
        <v>630</v>
      </c>
      <c r="I69" s="285"/>
      <c r="J69" s="334"/>
      <c r="K69" s="334"/>
      <c r="L69" s="336"/>
      <c r="M69" s="337"/>
      <c r="N69" s="338"/>
      <c r="O69" s="334"/>
      <c r="P69" s="332"/>
      <c r="Q69" s="339"/>
      <c r="AB69" s="124"/>
    </row>
    <row r="70" spans="1:28" s="45" customFormat="1" ht="16.5" thickBot="1">
      <c r="A70" s="704" t="s">
        <v>32</v>
      </c>
      <c r="B70" s="724"/>
      <c r="C70" s="221"/>
      <c r="D70" s="220"/>
      <c r="E70" s="220"/>
      <c r="F70" s="340"/>
      <c r="G70" s="364">
        <f>H70/30</f>
        <v>27</v>
      </c>
      <c r="H70" s="224">
        <f>SUM(H68:H69)</f>
        <v>810</v>
      </c>
      <c r="I70" s="197"/>
      <c r="J70" s="197"/>
      <c r="K70" s="197"/>
      <c r="L70" s="198"/>
      <c r="M70" s="225"/>
      <c r="N70" s="229"/>
      <c r="O70" s="199"/>
      <c r="P70" s="230"/>
      <c r="Q70" s="341"/>
      <c r="AB70" s="124"/>
    </row>
    <row r="71" spans="1:28" s="45" customFormat="1" ht="16.5" thickBot="1">
      <c r="A71" s="704" t="s">
        <v>126</v>
      </c>
      <c r="B71" s="705"/>
      <c r="C71" s="705"/>
      <c r="D71" s="705"/>
      <c r="E71" s="705"/>
      <c r="F71" s="705"/>
      <c r="G71" s="705"/>
      <c r="H71" s="705"/>
      <c r="I71" s="705"/>
      <c r="J71" s="705"/>
      <c r="K71" s="705"/>
      <c r="L71" s="705"/>
      <c r="M71" s="705"/>
      <c r="N71" s="705"/>
      <c r="O71" s="705"/>
      <c r="P71" s="705"/>
      <c r="Q71" s="706"/>
      <c r="AB71" s="124"/>
    </row>
    <row r="72" spans="1:28" s="45" customFormat="1" ht="16.5" thickBot="1">
      <c r="A72" s="342" t="s">
        <v>103</v>
      </c>
      <c r="B72" s="354" t="s">
        <v>56</v>
      </c>
      <c r="C72" s="355">
        <v>4</v>
      </c>
      <c r="D72" s="356"/>
      <c r="E72" s="357"/>
      <c r="F72" s="358"/>
      <c r="G72" s="217">
        <f>H72/30</f>
        <v>3</v>
      </c>
      <c r="H72" s="224">
        <v>90</v>
      </c>
      <c r="I72" s="197"/>
      <c r="J72" s="197"/>
      <c r="K72" s="197"/>
      <c r="L72" s="198"/>
      <c r="M72" s="225"/>
      <c r="N72" s="229"/>
      <c r="O72" s="199"/>
      <c r="P72" s="230"/>
      <c r="Q72" s="341"/>
      <c r="AB72" s="124"/>
    </row>
    <row r="73" spans="1:28" s="45" customFormat="1" ht="16.5" thickBot="1">
      <c r="A73" s="821" t="s">
        <v>32</v>
      </c>
      <c r="B73" s="822"/>
      <c r="C73" s="343"/>
      <c r="D73" s="344"/>
      <c r="E73" s="344"/>
      <c r="F73" s="345"/>
      <c r="G73" s="346">
        <f>H73/30</f>
        <v>3</v>
      </c>
      <c r="H73" s="347">
        <v>90</v>
      </c>
      <c r="I73" s="348"/>
      <c r="J73" s="348"/>
      <c r="K73" s="348"/>
      <c r="L73" s="349"/>
      <c r="M73" s="350"/>
      <c r="N73" s="351"/>
      <c r="O73" s="352"/>
      <c r="P73" s="353"/>
      <c r="Q73" s="320"/>
      <c r="AB73" s="124"/>
    </row>
    <row r="74" spans="1:28" s="45" customFormat="1" ht="16.5" thickBot="1">
      <c r="A74" s="812"/>
      <c r="B74" s="813"/>
      <c r="C74" s="813"/>
      <c r="D74" s="813"/>
      <c r="E74" s="813"/>
      <c r="F74" s="813"/>
      <c r="G74" s="813"/>
      <c r="H74" s="813"/>
      <c r="I74" s="813"/>
      <c r="J74" s="813"/>
      <c r="K74" s="813"/>
      <c r="L74" s="813"/>
      <c r="M74" s="813"/>
      <c r="N74" s="813"/>
      <c r="O74" s="813"/>
      <c r="P74" s="813"/>
      <c r="Q74" s="814"/>
      <c r="AB74" s="124"/>
    </row>
    <row r="75" spans="1:28" s="45" customFormat="1" ht="16.5" thickBot="1">
      <c r="A75" s="730" t="s">
        <v>158</v>
      </c>
      <c r="B75" s="731"/>
      <c r="C75" s="731"/>
      <c r="D75" s="731"/>
      <c r="E75" s="732"/>
      <c r="F75" s="359"/>
      <c r="G75" s="360">
        <f>G23+G15+G26+G42+G58+G70+G72</f>
        <v>90</v>
      </c>
      <c r="H75" s="361">
        <f>H26+H42+H70+H73</f>
        <v>1860</v>
      </c>
      <c r="I75" s="361">
        <f>I26+I42+I70+I73</f>
        <v>66</v>
      </c>
      <c r="J75" s="361">
        <f>J26+J42+J70+J73</f>
        <v>48</v>
      </c>
      <c r="K75" s="362"/>
      <c r="L75" s="361">
        <f>L26+L42+L70+L73</f>
        <v>18</v>
      </c>
      <c r="M75" s="361">
        <f>M26+M42+M70+M73</f>
        <v>894</v>
      </c>
      <c r="N75" s="566"/>
      <c r="O75" s="567"/>
      <c r="P75" s="567"/>
      <c r="Q75" s="363"/>
      <c r="AB75" s="124"/>
    </row>
    <row r="76" spans="1:28" s="45" customFormat="1" ht="16.5" thickBot="1">
      <c r="A76" s="738" t="s">
        <v>28</v>
      </c>
      <c r="B76" s="739"/>
      <c r="C76" s="739"/>
      <c r="D76" s="739"/>
      <c r="E76" s="739"/>
      <c r="F76" s="739"/>
      <c r="G76" s="739"/>
      <c r="H76" s="739"/>
      <c r="I76" s="739"/>
      <c r="J76" s="739"/>
      <c r="K76" s="739"/>
      <c r="L76" s="739"/>
      <c r="M76" s="740"/>
      <c r="N76" s="570" t="s">
        <v>205</v>
      </c>
      <c r="O76" s="571" t="s">
        <v>211</v>
      </c>
      <c r="P76" s="572" t="s">
        <v>210</v>
      </c>
      <c r="Q76" s="532"/>
      <c r="R76" s="17"/>
      <c r="S76" s="55"/>
      <c r="T76" s="26"/>
      <c r="U76" s="27"/>
      <c r="V76" s="40"/>
      <c r="W76" s="40"/>
      <c r="X76" s="40"/>
      <c r="Y76" s="40"/>
      <c r="Z76" s="40"/>
      <c r="AA76" s="40"/>
      <c r="AB76" s="240"/>
    </row>
    <row r="77" spans="1:28" s="45" customFormat="1" ht="15.75">
      <c r="A77" s="741" t="s">
        <v>29</v>
      </c>
      <c r="B77" s="742"/>
      <c r="C77" s="742"/>
      <c r="D77" s="742"/>
      <c r="E77" s="742"/>
      <c r="F77" s="742"/>
      <c r="G77" s="742"/>
      <c r="H77" s="742"/>
      <c r="I77" s="742"/>
      <c r="J77" s="742"/>
      <c r="K77" s="742"/>
      <c r="L77" s="742"/>
      <c r="M77" s="742"/>
      <c r="N77" s="568">
        <v>4</v>
      </c>
      <c r="O77" s="569">
        <v>3</v>
      </c>
      <c r="P77" s="569">
        <v>3</v>
      </c>
      <c r="Q77" s="48"/>
      <c r="R77" s="17"/>
      <c r="S77" s="40"/>
      <c r="T77" s="26"/>
      <c r="U77" s="27"/>
      <c r="V77" s="40"/>
      <c r="W77" s="40"/>
      <c r="X77" s="40"/>
      <c r="Y77" s="40"/>
      <c r="Z77" s="40"/>
      <c r="AA77" s="40"/>
      <c r="AB77" s="240"/>
    </row>
    <row r="78" spans="1:28" s="45" customFormat="1" ht="15.75">
      <c r="A78" s="741" t="s">
        <v>30</v>
      </c>
      <c r="B78" s="742"/>
      <c r="C78" s="742"/>
      <c r="D78" s="742"/>
      <c r="E78" s="742"/>
      <c r="F78" s="742"/>
      <c r="G78" s="742"/>
      <c r="H78" s="742"/>
      <c r="I78" s="742"/>
      <c r="J78" s="742"/>
      <c r="K78" s="742"/>
      <c r="L78" s="742"/>
      <c r="M78" s="742"/>
      <c r="N78" s="561">
        <v>1</v>
      </c>
      <c r="O78" s="48">
        <v>3</v>
      </c>
      <c r="P78" s="48">
        <v>2</v>
      </c>
      <c r="Q78" s="48">
        <v>1</v>
      </c>
      <c r="R78" s="17"/>
      <c r="S78" s="17"/>
      <c r="T78" s="27"/>
      <c r="U78" s="27"/>
      <c r="V78" s="40"/>
      <c r="W78" s="40"/>
      <c r="X78" s="40"/>
      <c r="Y78" s="40"/>
      <c r="Z78" s="40"/>
      <c r="AA78" s="40"/>
      <c r="AB78" s="240"/>
    </row>
    <row r="79" spans="1:28" s="45" customFormat="1" ht="15.75">
      <c r="A79" s="741" t="s">
        <v>31</v>
      </c>
      <c r="B79" s="742"/>
      <c r="C79" s="742"/>
      <c r="D79" s="742"/>
      <c r="E79" s="742"/>
      <c r="F79" s="742"/>
      <c r="G79" s="742"/>
      <c r="H79" s="742"/>
      <c r="I79" s="742"/>
      <c r="J79" s="742"/>
      <c r="K79" s="742"/>
      <c r="L79" s="742"/>
      <c r="M79" s="742"/>
      <c r="N79" s="60"/>
      <c r="O79" s="23">
        <v>1</v>
      </c>
      <c r="P79" s="23"/>
      <c r="Q79" s="23"/>
      <c r="R79" s="17"/>
      <c r="S79" s="17"/>
      <c r="T79" s="27"/>
      <c r="U79" s="12"/>
      <c r="V79" s="11"/>
      <c r="W79" s="40"/>
      <c r="X79" s="40"/>
      <c r="Y79" s="40"/>
      <c r="Z79" s="40"/>
      <c r="AA79" s="40"/>
      <c r="AB79" s="240"/>
    </row>
    <row r="80" spans="1:28" s="45" customFormat="1" ht="15.75">
      <c r="A80" s="721" t="s">
        <v>42</v>
      </c>
      <c r="B80" s="722"/>
      <c r="C80" s="722"/>
      <c r="D80" s="722"/>
      <c r="E80" s="722"/>
      <c r="F80" s="722"/>
      <c r="G80" s="722"/>
      <c r="H80" s="722"/>
      <c r="I80" s="722"/>
      <c r="J80" s="722"/>
      <c r="K80" s="722"/>
      <c r="L80" s="722"/>
      <c r="M80" s="722"/>
      <c r="N80" s="802" t="s">
        <v>67</v>
      </c>
      <c r="O80" s="803"/>
      <c r="P80" s="728"/>
      <c r="Q80" s="23"/>
      <c r="R80" s="17"/>
      <c r="S80" s="17"/>
      <c r="T80" s="27"/>
      <c r="U80" s="12"/>
      <c r="V80" s="11"/>
      <c r="W80" s="40"/>
      <c r="X80" s="40"/>
      <c r="Y80" s="40"/>
      <c r="Z80" s="40"/>
      <c r="AA80" s="40"/>
      <c r="AB80" s="240"/>
    </row>
    <row r="81" spans="1:28" s="45" customFormat="1" ht="15.75">
      <c r="A81" s="241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707">
        <f>G15+G23+G26+G42+G58</f>
        <v>60</v>
      </c>
      <c r="O81" s="708"/>
      <c r="P81" s="709"/>
      <c r="Q81" s="120">
        <f>G72+G69+G68</f>
        <v>30</v>
      </c>
      <c r="R81" s="17"/>
      <c r="S81" s="17"/>
      <c r="T81" s="27"/>
      <c r="U81" s="12"/>
      <c r="V81" s="11"/>
      <c r="W81" s="40"/>
      <c r="X81" s="40"/>
      <c r="Y81" s="40"/>
      <c r="Z81" s="40"/>
      <c r="AA81" s="40"/>
      <c r="AB81" s="240"/>
    </row>
    <row r="82" spans="1:28" s="45" customFormat="1" ht="16.5" thickBot="1">
      <c r="A82" s="242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26"/>
      <c r="O82" s="26"/>
      <c r="P82" s="26"/>
      <c r="Q82" s="26"/>
      <c r="R82" s="17"/>
      <c r="S82" s="17"/>
      <c r="T82" s="27"/>
      <c r="U82" s="12"/>
      <c r="V82" s="11"/>
      <c r="W82" s="40"/>
      <c r="X82" s="40"/>
      <c r="Y82" s="40"/>
      <c r="Z82" s="40"/>
      <c r="AA82" s="40"/>
      <c r="AB82" s="240"/>
    </row>
    <row r="83" spans="1:28" s="45" customFormat="1" ht="16.5" thickBot="1">
      <c r="A83" s="815" t="s">
        <v>193</v>
      </c>
      <c r="B83" s="816"/>
      <c r="C83" s="816"/>
      <c r="D83" s="816"/>
      <c r="E83" s="817"/>
      <c r="F83" s="365"/>
      <c r="G83" s="364">
        <f>G23+G15+G30+G51+G65+G70+G73</f>
        <v>89</v>
      </c>
      <c r="H83" s="366">
        <f aca="true" t="shared" si="4" ref="H83:M83">H15+H30+H51+H65+H70+H73</f>
        <v>2490</v>
      </c>
      <c r="I83" s="367">
        <f t="shared" si="4"/>
        <v>102</v>
      </c>
      <c r="J83" s="367">
        <f t="shared" si="4"/>
        <v>68</v>
      </c>
      <c r="K83" s="368" t="e">
        <f t="shared" si="4"/>
        <v>#REF!</v>
      </c>
      <c r="L83" s="367">
        <f t="shared" si="4"/>
        <v>34</v>
      </c>
      <c r="M83" s="367">
        <f t="shared" si="4"/>
        <v>1324</v>
      </c>
      <c r="N83" s="369"/>
      <c r="O83" s="370"/>
      <c r="P83" s="371"/>
      <c r="Q83" s="372"/>
      <c r="R83" s="17"/>
      <c r="S83" s="17"/>
      <c r="T83" s="27"/>
      <c r="U83" s="12"/>
      <c r="V83" s="11"/>
      <c r="W83" s="40"/>
      <c r="X83" s="40"/>
      <c r="Y83" s="40"/>
      <c r="Z83" s="40"/>
      <c r="AA83" s="40"/>
      <c r="AB83" s="240"/>
    </row>
    <row r="84" spans="1:28" s="45" customFormat="1" ht="16.5" thickBot="1">
      <c r="A84" s="818" t="s">
        <v>28</v>
      </c>
      <c r="B84" s="819"/>
      <c r="C84" s="819"/>
      <c r="D84" s="819"/>
      <c r="E84" s="819"/>
      <c r="F84" s="819"/>
      <c r="G84" s="819"/>
      <c r="H84" s="819"/>
      <c r="I84" s="819"/>
      <c r="J84" s="819"/>
      <c r="K84" s="819"/>
      <c r="L84" s="819"/>
      <c r="M84" s="820"/>
      <c r="N84" s="562" t="s">
        <v>206</v>
      </c>
      <c r="O84" s="563" t="s">
        <v>207</v>
      </c>
      <c r="P84" s="564" t="s">
        <v>208</v>
      </c>
      <c r="Q84" s="374"/>
      <c r="R84" s="17"/>
      <c r="S84" s="17"/>
      <c r="T84" s="27"/>
      <c r="U84" s="12"/>
      <c r="V84" s="11"/>
      <c r="W84" s="40"/>
      <c r="X84" s="40"/>
      <c r="Y84" s="40"/>
      <c r="Z84" s="40"/>
      <c r="AA84" s="40"/>
      <c r="AB84" s="240"/>
    </row>
    <row r="85" spans="1:28" s="45" customFormat="1" ht="15.75">
      <c r="A85" s="735" t="s">
        <v>29</v>
      </c>
      <c r="B85" s="736"/>
      <c r="C85" s="736"/>
      <c r="D85" s="736"/>
      <c r="E85" s="736"/>
      <c r="F85" s="736"/>
      <c r="G85" s="736"/>
      <c r="H85" s="736"/>
      <c r="I85" s="736"/>
      <c r="J85" s="736"/>
      <c r="K85" s="736"/>
      <c r="L85" s="736"/>
      <c r="M85" s="737"/>
      <c r="N85" s="375">
        <v>3</v>
      </c>
      <c r="O85" s="48">
        <v>2</v>
      </c>
      <c r="P85" s="376">
        <v>3</v>
      </c>
      <c r="Q85" s="377"/>
      <c r="R85" s="17"/>
      <c r="S85" s="17"/>
      <c r="T85" s="27"/>
      <c r="U85" s="12"/>
      <c r="V85" s="11"/>
      <c r="W85" s="40"/>
      <c r="X85" s="40"/>
      <c r="Y85" s="40"/>
      <c r="Z85" s="40"/>
      <c r="AA85" s="40"/>
      <c r="AB85" s="240"/>
    </row>
    <row r="86" spans="1:28" s="45" customFormat="1" ht="15.75">
      <c r="A86" s="735" t="s">
        <v>30</v>
      </c>
      <c r="B86" s="736"/>
      <c r="C86" s="736"/>
      <c r="D86" s="736"/>
      <c r="E86" s="736"/>
      <c r="F86" s="736"/>
      <c r="G86" s="736"/>
      <c r="H86" s="736"/>
      <c r="I86" s="736"/>
      <c r="J86" s="736"/>
      <c r="K86" s="736"/>
      <c r="L86" s="736"/>
      <c r="M86" s="737"/>
      <c r="N86" s="375">
        <v>3</v>
      </c>
      <c r="O86" s="48">
        <v>1</v>
      </c>
      <c r="P86" s="376">
        <v>2</v>
      </c>
      <c r="Q86" s="377">
        <v>1</v>
      </c>
      <c r="R86" s="17"/>
      <c r="S86" s="17"/>
      <c r="T86" s="27"/>
      <c r="U86" s="12"/>
      <c r="V86" s="11"/>
      <c r="W86" s="40"/>
      <c r="X86" s="40"/>
      <c r="Y86" s="40"/>
      <c r="Z86" s="40"/>
      <c r="AA86" s="40"/>
      <c r="AB86" s="240"/>
    </row>
    <row r="87" spans="1:28" s="45" customFormat="1" ht="15.75">
      <c r="A87" s="735" t="s">
        <v>31</v>
      </c>
      <c r="B87" s="736"/>
      <c r="C87" s="736"/>
      <c r="D87" s="736"/>
      <c r="E87" s="736"/>
      <c r="F87" s="736"/>
      <c r="G87" s="736"/>
      <c r="H87" s="736"/>
      <c r="I87" s="736"/>
      <c r="J87" s="736"/>
      <c r="K87" s="736"/>
      <c r="L87" s="736"/>
      <c r="M87" s="737"/>
      <c r="N87" s="375">
        <v>1</v>
      </c>
      <c r="O87" s="23"/>
      <c r="P87" s="378"/>
      <c r="Q87" s="379"/>
      <c r="R87" s="17"/>
      <c r="S87" s="17"/>
      <c r="T87" s="27"/>
      <c r="U87" s="12"/>
      <c r="V87" s="11"/>
      <c r="W87" s="40"/>
      <c r="X87" s="40"/>
      <c r="Y87" s="40"/>
      <c r="Z87" s="40"/>
      <c r="AA87" s="40"/>
      <c r="AB87" s="240"/>
    </row>
    <row r="88" spans="1:28" s="45" customFormat="1" ht="16.5" thickBot="1">
      <c r="A88" s="823" t="s">
        <v>42</v>
      </c>
      <c r="B88" s="824"/>
      <c r="C88" s="824"/>
      <c r="D88" s="824"/>
      <c r="E88" s="824"/>
      <c r="F88" s="824"/>
      <c r="G88" s="824"/>
      <c r="H88" s="824"/>
      <c r="I88" s="824"/>
      <c r="J88" s="824"/>
      <c r="K88" s="824"/>
      <c r="L88" s="824"/>
      <c r="M88" s="825"/>
      <c r="N88" s="826" t="s">
        <v>67</v>
      </c>
      <c r="O88" s="827"/>
      <c r="P88" s="828"/>
      <c r="Q88" s="380"/>
      <c r="R88" s="17"/>
      <c r="S88" s="17"/>
      <c r="T88" s="27"/>
      <c r="U88" s="12"/>
      <c r="V88" s="11"/>
      <c r="W88" s="40"/>
      <c r="X88" s="40"/>
      <c r="Y88" s="40"/>
      <c r="Z88" s="40"/>
      <c r="AA88" s="40"/>
      <c r="AB88" s="240"/>
    </row>
    <row r="89" spans="1:28" s="45" customFormat="1" ht="16.5" thickBot="1">
      <c r="A89" s="242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809">
        <v>61.5</v>
      </c>
      <c r="O89" s="810"/>
      <c r="P89" s="811"/>
      <c r="Q89" s="381">
        <v>30</v>
      </c>
      <c r="R89" s="17"/>
      <c r="S89" s="17"/>
      <c r="T89" s="27"/>
      <c r="U89" s="12"/>
      <c r="V89" s="11"/>
      <c r="W89" s="40"/>
      <c r="X89" s="40"/>
      <c r="Y89" s="40"/>
      <c r="Z89" s="40"/>
      <c r="AA89" s="40"/>
      <c r="AB89" s="240"/>
    </row>
    <row r="90" spans="1:28" s="45" customFormat="1" ht="15.75">
      <c r="A90" s="242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321"/>
      <c r="O90" s="322"/>
      <c r="P90" s="322"/>
      <c r="Q90" s="26"/>
      <c r="R90" s="17"/>
      <c r="S90" s="17"/>
      <c r="T90" s="27"/>
      <c r="U90" s="12"/>
      <c r="V90" s="11"/>
      <c r="W90" s="40"/>
      <c r="X90" s="40"/>
      <c r="Y90" s="40"/>
      <c r="Z90" s="40"/>
      <c r="AA90" s="40"/>
      <c r="AB90" s="240"/>
    </row>
    <row r="91" spans="1:28" s="45" customFormat="1" ht="15.75">
      <c r="A91" s="242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321"/>
      <c r="O91" s="322"/>
      <c r="P91" s="322"/>
      <c r="Q91" s="26"/>
      <c r="R91" s="17"/>
      <c r="S91" s="17"/>
      <c r="T91" s="27"/>
      <c r="U91" s="12"/>
      <c r="V91" s="11"/>
      <c r="W91" s="40"/>
      <c r="X91" s="40"/>
      <c r="Y91" s="40"/>
      <c r="Z91" s="40"/>
      <c r="AA91" s="40"/>
      <c r="AB91" s="240"/>
    </row>
    <row r="92" spans="1:28" s="45" customFormat="1" ht="15.75">
      <c r="A92" s="243"/>
      <c r="B92" s="109" t="s">
        <v>108</v>
      </c>
      <c r="C92" s="108"/>
      <c r="D92" s="108"/>
      <c r="E92" s="108"/>
      <c r="F92" s="108"/>
      <c r="G92" s="108"/>
      <c r="H92" s="733" t="s">
        <v>105</v>
      </c>
      <c r="I92" s="734"/>
      <c r="J92" s="734"/>
      <c r="K92" s="734"/>
      <c r="L92" s="734"/>
      <c r="M92" s="734"/>
      <c r="N92" s="110"/>
      <c r="O92" s="26"/>
      <c r="P92" s="26"/>
      <c r="Q92" s="26"/>
      <c r="R92" s="17"/>
      <c r="S92" s="17"/>
      <c r="T92" s="27"/>
      <c r="U92" s="12"/>
      <c r="V92" s="11"/>
      <c r="W92" s="40"/>
      <c r="X92" s="40"/>
      <c r="Y92" s="40"/>
      <c r="Z92" s="40"/>
      <c r="AA92" s="40"/>
      <c r="AB92" s="240"/>
    </row>
    <row r="93" spans="1:28" s="45" customFormat="1" ht="15.75">
      <c r="A93" s="243"/>
      <c r="B93" s="109" t="s">
        <v>128</v>
      </c>
      <c r="C93" s="108"/>
      <c r="D93" s="108"/>
      <c r="E93" s="108"/>
      <c r="F93" s="108"/>
      <c r="G93" s="108"/>
      <c r="H93" s="733" t="s">
        <v>129</v>
      </c>
      <c r="I93" s="734"/>
      <c r="J93" s="734"/>
      <c r="K93" s="734"/>
      <c r="L93" s="734"/>
      <c r="M93" s="734"/>
      <c r="N93" s="110"/>
      <c r="O93" s="26"/>
      <c r="P93" s="26"/>
      <c r="Q93" s="26"/>
      <c r="R93" s="17"/>
      <c r="S93" s="17"/>
      <c r="T93" s="27"/>
      <c r="U93" s="12"/>
      <c r="V93" s="11"/>
      <c r="W93" s="40"/>
      <c r="X93" s="40"/>
      <c r="Y93" s="40"/>
      <c r="Z93" s="40"/>
      <c r="AA93" s="40"/>
      <c r="AB93" s="240"/>
    </row>
    <row r="94" spans="1:28" s="45" customFormat="1" ht="15.75">
      <c r="A94" s="243"/>
      <c r="B94" s="109" t="s">
        <v>130</v>
      </c>
      <c r="C94" s="108"/>
      <c r="D94" s="108"/>
      <c r="E94" s="108"/>
      <c r="F94" s="108"/>
      <c r="G94" s="108"/>
      <c r="H94" s="733" t="s">
        <v>131</v>
      </c>
      <c r="I94" s="733"/>
      <c r="J94" s="733"/>
      <c r="K94" s="733"/>
      <c r="L94" s="733"/>
      <c r="M94" s="733"/>
      <c r="N94" s="110"/>
      <c r="O94" s="26"/>
      <c r="P94" s="26"/>
      <c r="Q94" s="26"/>
      <c r="R94" s="17"/>
      <c r="S94" s="17"/>
      <c r="T94" s="27"/>
      <c r="U94" s="12"/>
      <c r="V94" s="11"/>
      <c r="W94" s="40"/>
      <c r="X94" s="40"/>
      <c r="Y94" s="40"/>
      <c r="Z94" s="40"/>
      <c r="AA94" s="40"/>
      <c r="AB94" s="240"/>
    </row>
    <row r="95" spans="1:28" s="45" customFormat="1" ht="15.75">
      <c r="A95" s="243"/>
      <c r="B95" s="109" t="s">
        <v>104</v>
      </c>
      <c r="C95" s="108"/>
      <c r="D95" s="108"/>
      <c r="E95" s="108"/>
      <c r="F95" s="108"/>
      <c r="G95" s="108"/>
      <c r="H95" s="733" t="s">
        <v>106</v>
      </c>
      <c r="I95" s="734"/>
      <c r="J95" s="734"/>
      <c r="K95" s="734"/>
      <c r="L95" s="734"/>
      <c r="M95" s="734"/>
      <c r="N95" s="110"/>
      <c r="O95" s="26"/>
      <c r="P95" s="26"/>
      <c r="Q95" s="26"/>
      <c r="R95" s="17"/>
      <c r="S95" s="17"/>
      <c r="T95" s="27"/>
      <c r="U95" s="12"/>
      <c r="V95" s="11"/>
      <c r="W95" s="40"/>
      <c r="X95" s="40"/>
      <c r="Y95" s="40"/>
      <c r="Z95" s="40"/>
      <c r="AA95" s="40"/>
      <c r="AB95" s="240"/>
    </row>
    <row r="96" spans="1:28" s="45" customFormat="1" ht="15.75">
      <c r="A96" s="243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10"/>
      <c r="O96" s="26"/>
      <c r="P96" s="26"/>
      <c r="Q96" s="26"/>
      <c r="R96" s="17"/>
      <c r="S96" s="17"/>
      <c r="T96" s="27"/>
      <c r="U96" s="12"/>
      <c r="V96" s="11"/>
      <c r="W96" s="40"/>
      <c r="X96" s="40"/>
      <c r="Y96" s="40"/>
      <c r="Z96" s="40"/>
      <c r="AA96" s="40"/>
      <c r="AB96" s="240"/>
    </row>
    <row r="97" spans="1:28" s="45" customFormat="1" ht="15.75">
      <c r="A97" s="49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20"/>
      <c r="S97" s="17"/>
      <c r="T97" s="27"/>
      <c r="U97" s="12"/>
      <c r="V97" s="11"/>
      <c r="W97" s="40"/>
      <c r="X97" s="40"/>
      <c r="Y97" s="40"/>
      <c r="Z97" s="11"/>
      <c r="AA97" s="40"/>
      <c r="AB97" s="11"/>
    </row>
    <row r="98" spans="1:28" s="45" customFormat="1" ht="15.75">
      <c r="A98" s="14"/>
      <c r="B98" s="40"/>
      <c r="C98" s="27"/>
      <c r="D98" s="50"/>
      <c r="E98" s="27"/>
      <c r="F98" s="27"/>
      <c r="G98" s="27"/>
      <c r="H98" s="40"/>
      <c r="I98" s="40"/>
      <c r="J98" s="40"/>
      <c r="K98" s="40"/>
      <c r="L98" s="51"/>
      <c r="M98" s="40"/>
      <c r="N98" s="40"/>
      <c r="O98" s="40"/>
      <c r="P98" s="40"/>
      <c r="Q98" s="40"/>
      <c r="R98" s="20"/>
      <c r="S98" s="20"/>
      <c r="T98" s="12"/>
      <c r="U98" s="12"/>
      <c r="V98" s="11"/>
      <c r="W98" s="11"/>
      <c r="X98" s="11"/>
      <c r="Y98" s="11"/>
      <c r="Z98" s="11"/>
      <c r="AA98" s="11"/>
      <c r="AB98" s="11"/>
    </row>
    <row r="99" spans="1:28" s="45" customFormat="1" ht="15.75">
      <c r="A99" s="14"/>
      <c r="B99" s="15"/>
      <c r="C99" s="16"/>
      <c r="D99" s="16"/>
      <c r="E99" s="15"/>
      <c r="F99" s="15"/>
      <c r="G99" s="15"/>
      <c r="H99" s="15"/>
      <c r="I99" s="15"/>
      <c r="J99" s="15"/>
      <c r="K99" s="16"/>
      <c r="L99" s="52"/>
      <c r="M99" s="17"/>
      <c r="N99" s="17"/>
      <c r="O99" s="17"/>
      <c r="P99" s="17"/>
      <c r="Q99" s="17"/>
      <c r="R99" s="20"/>
      <c r="S99" s="20"/>
      <c r="T99" s="12"/>
      <c r="U99" s="12"/>
      <c r="V99" s="11"/>
      <c r="W99" s="11"/>
      <c r="X99" s="11"/>
      <c r="Y99" s="11"/>
      <c r="Z99" s="11"/>
      <c r="AA99" s="11"/>
      <c r="AB99" s="11"/>
    </row>
    <row r="100" spans="1:28" s="45" customFormat="1" ht="15.75">
      <c r="A100" s="14"/>
      <c r="B100" s="15"/>
      <c r="C100" s="16"/>
      <c r="D100" s="16"/>
      <c r="E100" s="15"/>
      <c r="F100" s="15"/>
      <c r="G100" s="15"/>
      <c r="H100" s="15"/>
      <c r="I100" s="15"/>
      <c r="J100" s="15"/>
      <c r="K100" s="16"/>
      <c r="L100" s="52"/>
      <c r="M100" s="17"/>
      <c r="N100" s="17"/>
      <c r="O100" s="17"/>
      <c r="P100" s="17"/>
      <c r="Q100" s="17"/>
      <c r="R100" s="20"/>
      <c r="S100" s="20"/>
      <c r="T100" s="12"/>
      <c r="U100" s="12"/>
      <c r="V100" s="11"/>
      <c r="W100" s="11"/>
      <c r="X100" s="11"/>
      <c r="Y100" s="11"/>
      <c r="Z100" s="11"/>
      <c r="AA100" s="11"/>
      <c r="AB100" s="11"/>
    </row>
    <row r="101" spans="1:28" s="45" customFormat="1" ht="15.75">
      <c r="A101" s="14"/>
      <c r="B101" s="15"/>
      <c r="C101" s="16"/>
      <c r="D101" s="16"/>
      <c r="E101" s="15"/>
      <c r="F101" s="15"/>
      <c r="G101" s="15"/>
      <c r="H101" s="15"/>
      <c r="I101" s="15"/>
      <c r="J101" s="15"/>
      <c r="K101" s="16"/>
      <c r="L101" s="52"/>
      <c r="M101" s="17"/>
      <c r="N101" s="17"/>
      <c r="O101" s="17"/>
      <c r="P101" s="17"/>
      <c r="Q101" s="17"/>
      <c r="R101" s="20"/>
      <c r="S101" s="20"/>
      <c r="T101" s="12"/>
      <c r="U101" s="12"/>
      <c r="V101" s="11"/>
      <c r="W101" s="11"/>
      <c r="X101" s="11"/>
      <c r="Y101" s="11"/>
      <c r="Z101" s="11"/>
      <c r="AA101" s="11"/>
      <c r="AB101" s="11"/>
    </row>
    <row r="102" spans="1:28" s="45" customFormat="1" ht="15.75">
      <c r="A102" s="14"/>
      <c r="B102" s="15"/>
      <c r="C102" s="16"/>
      <c r="D102" s="16"/>
      <c r="E102" s="15"/>
      <c r="F102" s="15"/>
      <c r="G102" s="15"/>
      <c r="H102" s="15"/>
      <c r="I102" s="15"/>
      <c r="J102" s="15"/>
      <c r="K102" s="16"/>
      <c r="L102" s="52"/>
      <c r="M102" s="17"/>
      <c r="N102" s="17"/>
      <c r="O102" s="17"/>
      <c r="P102" s="17"/>
      <c r="Q102" s="17"/>
      <c r="R102" s="20"/>
      <c r="S102" s="20"/>
      <c r="T102" s="12"/>
      <c r="U102" s="12"/>
      <c r="V102" s="11"/>
      <c r="W102" s="11"/>
      <c r="X102" s="11"/>
      <c r="Y102" s="11"/>
      <c r="Z102" s="11"/>
      <c r="AA102" s="11"/>
      <c r="AB102" s="11"/>
    </row>
    <row r="103" spans="1:28" s="45" customFormat="1" ht="15.75">
      <c r="A103" s="14"/>
      <c r="B103" s="15"/>
      <c r="C103" s="16"/>
      <c r="D103" s="16"/>
      <c r="E103" s="15"/>
      <c r="F103" s="15"/>
      <c r="G103" s="15"/>
      <c r="H103" s="15"/>
      <c r="I103" s="15"/>
      <c r="J103" s="15"/>
      <c r="K103" s="16"/>
      <c r="L103" s="52"/>
      <c r="M103" s="17"/>
      <c r="N103" s="17"/>
      <c r="O103" s="17"/>
      <c r="P103" s="17"/>
      <c r="Q103" s="17"/>
      <c r="R103" s="20"/>
      <c r="S103" s="20"/>
      <c r="T103" s="12"/>
      <c r="U103" s="12"/>
      <c r="V103" s="11"/>
      <c r="W103" s="11"/>
      <c r="X103" s="11"/>
      <c r="Y103" s="11"/>
      <c r="Z103" s="11"/>
      <c r="AA103" s="11"/>
      <c r="AB103" s="11"/>
    </row>
    <row r="104" spans="1:28" s="45" customFormat="1" ht="15.75">
      <c r="A104" s="10"/>
      <c r="B104" s="18"/>
      <c r="C104" s="19"/>
      <c r="D104" s="19"/>
      <c r="E104" s="18"/>
      <c r="F104" s="18"/>
      <c r="G104" s="18"/>
      <c r="H104" s="18"/>
      <c r="I104" s="18"/>
      <c r="J104" s="18"/>
      <c r="K104" s="19"/>
      <c r="L104" s="53"/>
      <c r="M104" s="20"/>
      <c r="N104" s="20"/>
      <c r="O104" s="20"/>
      <c r="P104" s="20"/>
      <c r="Q104" s="20"/>
      <c r="R104" s="20"/>
      <c r="S104" s="20"/>
      <c r="T104" s="12"/>
      <c r="U104" s="12"/>
      <c r="V104" s="11"/>
      <c r="W104" s="11"/>
      <c r="X104" s="11"/>
      <c r="Y104" s="11"/>
      <c r="Z104" s="11"/>
      <c r="AA104" s="11"/>
      <c r="AB104" s="11"/>
    </row>
    <row r="105" spans="1:28" s="45" customFormat="1" ht="15.75">
      <c r="A105" s="10"/>
      <c r="B105" s="18"/>
      <c r="C105" s="19"/>
      <c r="D105" s="19"/>
      <c r="E105" s="18"/>
      <c r="F105" s="18"/>
      <c r="G105" s="18"/>
      <c r="H105" s="18"/>
      <c r="I105" s="18"/>
      <c r="J105" s="18"/>
      <c r="K105" s="19"/>
      <c r="L105" s="53"/>
      <c r="M105" s="20"/>
      <c r="N105" s="20"/>
      <c r="O105" s="20"/>
      <c r="P105" s="20"/>
      <c r="Q105" s="20"/>
      <c r="R105" s="20"/>
      <c r="S105" s="20"/>
      <c r="T105" s="12"/>
      <c r="U105" s="12"/>
      <c r="V105" s="11"/>
      <c r="W105" s="11"/>
      <c r="X105" s="11"/>
      <c r="Y105" s="11"/>
      <c r="Z105" s="11"/>
      <c r="AA105" s="11"/>
      <c r="AB105" s="11"/>
    </row>
    <row r="106" spans="1:28" s="45" customFormat="1" ht="15.75">
      <c r="A106" s="10"/>
      <c r="B106" s="18"/>
      <c r="C106" s="19"/>
      <c r="D106" s="19"/>
      <c r="E106" s="18"/>
      <c r="F106" s="18"/>
      <c r="G106" s="18"/>
      <c r="H106" s="18"/>
      <c r="I106" s="18"/>
      <c r="J106" s="18"/>
      <c r="K106" s="19"/>
      <c r="L106" s="53"/>
      <c r="M106" s="20"/>
      <c r="N106" s="20"/>
      <c r="O106" s="20"/>
      <c r="P106" s="20"/>
      <c r="Q106" s="20"/>
      <c r="R106" s="20"/>
      <c r="S106" s="20"/>
      <c r="T106" s="12"/>
      <c r="U106" s="21"/>
      <c r="V106" s="11"/>
      <c r="W106" s="11"/>
      <c r="X106" s="11"/>
      <c r="Y106" s="11"/>
      <c r="Z106" s="11"/>
      <c r="AA106" s="11"/>
      <c r="AB106" s="11"/>
    </row>
    <row r="107" spans="1:28" s="45" customFormat="1" ht="15.75">
      <c r="A107" s="10"/>
      <c r="B107" s="18"/>
      <c r="C107" s="19"/>
      <c r="D107" s="19"/>
      <c r="E107" s="18"/>
      <c r="F107" s="18"/>
      <c r="G107" s="18"/>
      <c r="H107" s="18"/>
      <c r="I107" s="18"/>
      <c r="J107" s="18"/>
      <c r="K107" s="19"/>
      <c r="L107" s="53"/>
      <c r="M107" s="20"/>
      <c r="N107" s="20"/>
      <c r="O107" s="20"/>
      <c r="P107" s="20"/>
      <c r="Q107" s="20"/>
      <c r="R107" s="11"/>
      <c r="S107" s="20"/>
      <c r="T107" s="12"/>
      <c r="U107" s="21"/>
      <c r="V107" s="11"/>
      <c r="W107" s="11"/>
      <c r="X107" s="11"/>
      <c r="Y107" s="11"/>
      <c r="Z107" s="11"/>
      <c r="AA107" s="11"/>
      <c r="AB107" s="11"/>
    </row>
    <row r="108" spans="1:28" s="45" customFormat="1" ht="15.75">
      <c r="A108" s="10"/>
      <c r="B108" s="18"/>
      <c r="C108" s="19"/>
      <c r="D108" s="19"/>
      <c r="E108" s="18"/>
      <c r="F108" s="18"/>
      <c r="G108" s="18"/>
      <c r="H108" s="18"/>
      <c r="I108" s="18"/>
      <c r="J108" s="18"/>
      <c r="K108" s="19"/>
      <c r="L108" s="53"/>
      <c r="M108" s="20"/>
      <c r="N108" s="20"/>
      <c r="O108" s="20"/>
      <c r="P108" s="20"/>
      <c r="Q108" s="20"/>
      <c r="R108" s="11"/>
      <c r="S108" s="20"/>
      <c r="T108" s="12"/>
      <c r="U108" s="22"/>
      <c r="V108" s="22"/>
      <c r="W108" s="11"/>
      <c r="X108" s="11"/>
      <c r="Y108" s="11"/>
      <c r="Z108" s="11"/>
      <c r="AA108" s="11"/>
      <c r="AB108" s="11"/>
    </row>
    <row r="109" spans="1:28" s="45" customFormat="1" ht="15.75">
      <c r="A109" s="10"/>
      <c r="B109" s="18"/>
      <c r="C109" s="19"/>
      <c r="D109" s="19"/>
      <c r="E109" s="18"/>
      <c r="F109" s="18"/>
      <c r="G109" s="18"/>
      <c r="H109" s="18"/>
      <c r="I109" s="18"/>
      <c r="J109" s="18"/>
      <c r="K109" s="19"/>
      <c r="L109" s="53"/>
      <c r="M109" s="20"/>
      <c r="N109" s="20"/>
      <c r="O109" s="20"/>
      <c r="P109" s="20"/>
      <c r="Q109" s="20"/>
      <c r="R109" s="11"/>
      <c r="S109" s="20"/>
      <c r="T109" s="12"/>
      <c r="U109" s="12"/>
      <c r="V109" s="12"/>
      <c r="W109" s="11"/>
      <c r="X109" s="11"/>
      <c r="Y109" s="11"/>
      <c r="Z109" s="11"/>
      <c r="AA109" s="11"/>
      <c r="AB109" s="11"/>
    </row>
    <row r="110" spans="1:28" s="45" customFormat="1" ht="15.75">
      <c r="A110" s="10"/>
      <c r="B110" s="18"/>
      <c r="C110" s="19"/>
      <c r="D110" s="19"/>
      <c r="E110" s="18"/>
      <c r="F110" s="18"/>
      <c r="G110" s="18"/>
      <c r="H110" s="18"/>
      <c r="I110" s="18"/>
      <c r="J110" s="18"/>
      <c r="K110" s="19"/>
      <c r="L110" s="53"/>
      <c r="M110" s="20"/>
      <c r="N110" s="20"/>
      <c r="O110" s="20"/>
      <c r="P110" s="20"/>
      <c r="Q110" s="20"/>
      <c r="R110" s="11"/>
      <c r="S110" s="11"/>
      <c r="T110" s="21"/>
      <c r="U110" s="12"/>
      <c r="V110" s="12"/>
      <c r="W110" s="11"/>
      <c r="X110" s="11"/>
      <c r="Y110" s="11"/>
      <c r="Z110" s="11"/>
      <c r="AA110" s="11"/>
      <c r="AB110" s="11"/>
    </row>
    <row r="111" spans="1:28" s="45" customFormat="1" ht="19.5" customHeight="1">
      <c r="A111" s="10"/>
      <c r="B111" s="18"/>
      <c r="C111" s="19"/>
      <c r="D111" s="19"/>
      <c r="E111" s="18"/>
      <c r="F111" s="18"/>
      <c r="G111" s="18"/>
      <c r="H111" s="18"/>
      <c r="I111" s="18"/>
      <c r="J111" s="18"/>
      <c r="K111" s="19"/>
      <c r="L111" s="53"/>
      <c r="M111" s="20"/>
      <c r="N111" s="20"/>
      <c r="O111" s="20"/>
      <c r="P111" s="20"/>
      <c r="Q111" s="20"/>
      <c r="R111" s="11"/>
      <c r="S111" s="11"/>
      <c r="T111" s="21"/>
      <c r="U111" s="12"/>
      <c r="V111" s="12"/>
      <c r="W111" s="11"/>
      <c r="X111" s="11"/>
      <c r="Y111" s="11"/>
      <c r="Z111" s="22"/>
      <c r="AA111" s="11"/>
      <c r="AB111" s="11"/>
    </row>
    <row r="112" spans="1:28" s="45" customFormat="1" ht="15.75">
      <c r="A112" s="10"/>
      <c r="B112" s="18"/>
      <c r="C112" s="19"/>
      <c r="D112" s="19"/>
      <c r="E112" s="18"/>
      <c r="F112" s="18"/>
      <c r="G112" s="18"/>
      <c r="H112" s="18"/>
      <c r="I112" s="18"/>
      <c r="J112" s="18"/>
      <c r="K112" s="19"/>
      <c r="L112" s="53"/>
      <c r="M112" s="20"/>
      <c r="N112" s="20"/>
      <c r="O112" s="20"/>
      <c r="P112" s="20"/>
      <c r="Q112" s="20"/>
      <c r="R112" s="11"/>
      <c r="S112" s="11"/>
      <c r="T112" s="21"/>
      <c r="U112" s="21"/>
      <c r="V112" s="11"/>
      <c r="W112" s="22"/>
      <c r="X112" s="22"/>
      <c r="Y112" s="22"/>
      <c r="Z112" s="12"/>
      <c r="AA112" s="22"/>
      <c r="AB112" s="11"/>
    </row>
    <row r="113" spans="1:28" s="45" customFormat="1" ht="15.75">
      <c r="A113" s="10"/>
      <c r="B113" s="18"/>
      <c r="C113" s="19"/>
      <c r="D113" s="19"/>
      <c r="E113" s="18"/>
      <c r="F113" s="18"/>
      <c r="G113" s="18"/>
      <c r="H113" s="18"/>
      <c r="I113" s="18"/>
      <c r="J113" s="18"/>
      <c r="K113" s="19"/>
      <c r="L113" s="53"/>
      <c r="M113" s="20"/>
      <c r="N113" s="20"/>
      <c r="O113" s="20"/>
      <c r="P113" s="20"/>
      <c r="Q113" s="20"/>
      <c r="R113" s="11"/>
      <c r="S113" s="11"/>
      <c r="T113" s="21"/>
      <c r="U113" s="21"/>
      <c r="V113" s="11"/>
      <c r="W113" s="12"/>
      <c r="X113" s="12"/>
      <c r="Y113" s="12"/>
      <c r="Z113" s="12"/>
      <c r="AA113" s="12"/>
      <c r="AB113" s="11"/>
    </row>
    <row r="114" spans="1:28" s="45" customFormat="1" ht="15.75">
      <c r="A114" s="10"/>
      <c r="B114" s="18"/>
      <c r="C114" s="19"/>
      <c r="D114" s="19"/>
      <c r="E114" s="18"/>
      <c r="F114" s="18"/>
      <c r="G114" s="18"/>
      <c r="H114" s="18"/>
      <c r="I114" s="18"/>
      <c r="J114" s="18"/>
      <c r="K114" s="19"/>
      <c r="L114" s="53"/>
      <c r="M114" s="20"/>
      <c r="N114" s="20"/>
      <c r="O114" s="20"/>
      <c r="P114" s="20"/>
      <c r="Q114" s="20"/>
      <c r="R114" s="11"/>
      <c r="S114" s="11"/>
      <c r="T114" s="21"/>
      <c r="U114" s="21"/>
      <c r="V114" s="11"/>
      <c r="W114" s="12"/>
      <c r="X114" s="12"/>
      <c r="Y114" s="12"/>
      <c r="Z114" s="12"/>
      <c r="AA114" s="12"/>
      <c r="AB114" s="11"/>
    </row>
    <row r="115" spans="1:28" s="45" customFormat="1" ht="15.75">
      <c r="A115" s="10"/>
      <c r="B115" s="18"/>
      <c r="C115" s="19"/>
      <c r="D115" s="19"/>
      <c r="E115" s="18"/>
      <c r="F115" s="18"/>
      <c r="G115" s="18"/>
      <c r="H115" s="18"/>
      <c r="I115" s="18"/>
      <c r="J115" s="18"/>
      <c r="K115" s="19"/>
      <c r="L115" s="53"/>
      <c r="M115" s="20"/>
      <c r="N115" s="20"/>
      <c r="O115" s="20"/>
      <c r="P115" s="20"/>
      <c r="Q115" s="20"/>
      <c r="R115" s="11"/>
      <c r="S115" s="11"/>
      <c r="T115" s="21"/>
      <c r="U115" s="21"/>
      <c r="V115" s="11"/>
      <c r="W115" s="12"/>
      <c r="X115" s="12"/>
      <c r="Y115" s="12"/>
      <c r="Z115" s="11"/>
      <c r="AA115" s="12"/>
      <c r="AB115" s="11"/>
    </row>
    <row r="116" spans="1:28" s="45" customFormat="1" ht="15.75">
      <c r="A116" s="10"/>
      <c r="B116" s="11"/>
      <c r="C116" s="12"/>
      <c r="D116" s="13"/>
      <c r="E116" s="12"/>
      <c r="F116" s="12"/>
      <c r="G116" s="12"/>
      <c r="H116" s="11"/>
      <c r="I116" s="11"/>
      <c r="J116" s="11"/>
      <c r="K116" s="11"/>
      <c r="L116" s="54"/>
      <c r="M116" s="11"/>
      <c r="N116" s="11"/>
      <c r="O116" s="11"/>
      <c r="P116" s="11"/>
      <c r="Q116" s="11"/>
      <c r="R116" s="11"/>
      <c r="S116" s="11"/>
      <c r="T116" s="21"/>
      <c r="U116" s="21"/>
      <c r="V116" s="11"/>
      <c r="W116" s="11"/>
      <c r="X116" s="11"/>
      <c r="Y116" s="11"/>
      <c r="Z116" s="11"/>
      <c r="AA116" s="11"/>
      <c r="AB116" s="11"/>
    </row>
    <row r="117" spans="1:28" s="45" customFormat="1" ht="15.75">
      <c r="A117" s="10"/>
      <c r="B117" s="11"/>
      <c r="C117" s="12"/>
      <c r="D117" s="13"/>
      <c r="E117" s="12"/>
      <c r="F117" s="12"/>
      <c r="G117" s="12"/>
      <c r="H117" s="11"/>
      <c r="I117" s="11"/>
      <c r="J117" s="11"/>
      <c r="K117" s="11"/>
      <c r="L117" s="54"/>
      <c r="M117" s="11"/>
      <c r="N117" s="11"/>
      <c r="O117" s="11"/>
      <c r="P117" s="11"/>
      <c r="Q117" s="11"/>
      <c r="R117" s="11"/>
      <c r="S117" s="11"/>
      <c r="T117" s="21"/>
      <c r="U117" s="21"/>
      <c r="V117" s="11"/>
      <c r="W117" s="11"/>
      <c r="X117" s="11"/>
      <c r="Y117" s="11"/>
      <c r="Z117" s="11"/>
      <c r="AA117" s="11"/>
      <c r="AB117" s="11"/>
    </row>
    <row r="118" spans="1:28" s="45" customFormat="1" ht="15.75">
      <c r="A118" s="10"/>
      <c r="B118" s="11"/>
      <c r="C118" s="12"/>
      <c r="D118" s="13"/>
      <c r="E118" s="12"/>
      <c r="F118" s="12"/>
      <c r="G118" s="12"/>
      <c r="H118" s="11"/>
      <c r="I118" s="11"/>
      <c r="J118" s="11"/>
      <c r="K118" s="11"/>
      <c r="L118" s="54"/>
      <c r="M118" s="11"/>
      <c r="N118" s="11"/>
      <c r="O118" s="11"/>
      <c r="P118" s="11"/>
      <c r="Q118" s="11"/>
      <c r="R118" s="11"/>
      <c r="S118" s="11"/>
      <c r="T118" s="21"/>
      <c r="U118" s="21"/>
      <c r="V118" s="11"/>
      <c r="W118" s="11"/>
      <c r="X118" s="11"/>
      <c r="Y118" s="11"/>
      <c r="Z118" s="11"/>
      <c r="AA118" s="11"/>
      <c r="AB118" s="11"/>
    </row>
    <row r="119" spans="1:28" s="45" customFormat="1" ht="15.75">
      <c r="A119" s="10"/>
      <c r="B119" s="11"/>
      <c r="C119" s="12"/>
      <c r="D119" s="13"/>
      <c r="E119" s="12"/>
      <c r="F119" s="12"/>
      <c r="G119" s="12"/>
      <c r="H119" s="11"/>
      <c r="I119" s="11"/>
      <c r="J119" s="11"/>
      <c r="K119" s="11"/>
      <c r="L119" s="54"/>
      <c r="M119" s="11"/>
      <c r="N119" s="11"/>
      <c r="O119" s="11"/>
      <c r="P119" s="11"/>
      <c r="Q119" s="11"/>
      <c r="R119" s="11"/>
      <c r="S119" s="11"/>
      <c r="T119" s="21"/>
      <c r="U119" s="21"/>
      <c r="V119" s="11"/>
      <c r="W119" s="11"/>
      <c r="X119" s="11"/>
      <c r="Y119" s="11"/>
      <c r="Z119" s="11"/>
      <c r="AA119" s="11"/>
      <c r="AB119" s="11"/>
    </row>
    <row r="120" spans="1:28" s="45" customFormat="1" ht="15.75">
      <c r="A120" s="10"/>
      <c r="B120" s="11"/>
      <c r="C120" s="12"/>
      <c r="D120" s="13"/>
      <c r="E120" s="12"/>
      <c r="F120" s="12"/>
      <c r="G120" s="12"/>
      <c r="H120" s="11"/>
      <c r="I120" s="11"/>
      <c r="J120" s="11"/>
      <c r="K120" s="11"/>
      <c r="L120" s="54"/>
      <c r="M120" s="11"/>
      <c r="N120" s="11"/>
      <c r="O120" s="11"/>
      <c r="P120" s="11"/>
      <c r="Q120" s="11"/>
      <c r="R120" s="11"/>
      <c r="S120" s="11"/>
      <c r="T120" s="21"/>
      <c r="U120" s="21"/>
      <c r="V120" s="11"/>
      <c r="W120" s="11"/>
      <c r="X120" s="11"/>
      <c r="Y120" s="11"/>
      <c r="Z120" s="11"/>
      <c r="AA120" s="11"/>
      <c r="AB120" s="11"/>
    </row>
    <row r="121" spans="1:28" s="45" customFormat="1" ht="15.75">
      <c r="A121" s="10"/>
      <c r="B121" s="11"/>
      <c r="C121" s="12"/>
      <c r="D121" s="13"/>
      <c r="E121" s="12"/>
      <c r="F121" s="12"/>
      <c r="G121" s="12"/>
      <c r="H121" s="11"/>
      <c r="I121" s="11"/>
      <c r="J121" s="11"/>
      <c r="K121" s="11"/>
      <c r="L121" s="54"/>
      <c r="M121" s="11"/>
      <c r="N121" s="11"/>
      <c r="O121" s="11"/>
      <c r="P121" s="11"/>
      <c r="Q121" s="11"/>
      <c r="R121" s="11"/>
      <c r="S121" s="11"/>
      <c r="T121" s="21"/>
      <c r="U121" s="21"/>
      <c r="V121" s="11"/>
      <c r="W121" s="11"/>
      <c r="X121" s="11"/>
      <c r="Y121" s="11"/>
      <c r="Z121" s="11"/>
      <c r="AA121" s="11"/>
      <c r="AB121" s="11"/>
    </row>
    <row r="122" spans="1:28" s="45" customFormat="1" ht="15.75">
      <c r="A122" s="10"/>
      <c r="B122" s="11"/>
      <c r="C122" s="12"/>
      <c r="D122" s="13"/>
      <c r="E122" s="12"/>
      <c r="F122" s="12"/>
      <c r="G122" s="12"/>
      <c r="H122" s="11"/>
      <c r="I122" s="11"/>
      <c r="J122" s="11"/>
      <c r="K122" s="11"/>
      <c r="L122" s="54"/>
      <c r="M122" s="11"/>
      <c r="N122" s="11"/>
      <c r="O122" s="11"/>
      <c r="P122" s="11"/>
      <c r="Q122" s="11"/>
      <c r="R122" s="11"/>
      <c r="S122" s="11"/>
      <c r="T122" s="21"/>
      <c r="U122" s="21"/>
      <c r="V122" s="11"/>
      <c r="W122" s="11"/>
      <c r="X122" s="11"/>
      <c r="Y122" s="11"/>
      <c r="Z122" s="11"/>
      <c r="AA122" s="11"/>
      <c r="AB122" s="11"/>
    </row>
    <row r="123" spans="1:28" s="46" customFormat="1" ht="15.75" customHeight="1">
      <c r="A123" s="10"/>
      <c r="B123" s="11"/>
      <c r="C123" s="12"/>
      <c r="D123" s="13"/>
      <c r="E123" s="12"/>
      <c r="F123" s="12"/>
      <c r="G123" s="12"/>
      <c r="H123" s="11"/>
      <c r="I123" s="11"/>
      <c r="J123" s="11"/>
      <c r="K123" s="11"/>
      <c r="L123" s="54"/>
      <c r="M123" s="11"/>
      <c r="N123" s="11"/>
      <c r="O123" s="11"/>
      <c r="P123" s="11"/>
      <c r="Q123" s="11"/>
      <c r="R123" s="11"/>
      <c r="S123" s="11"/>
      <c r="T123" s="21"/>
      <c r="U123" s="21"/>
      <c r="V123" s="11"/>
      <c r="W123" s="11"/>
      <c r="X123" s="11"/>
      <c r="Y123" s="11"/>
      <c r="Z123" s="11"/>
      <c r="AA123" s="11"/>
      <c r="AB123" s="11"/>
    </row>
    <row r="124" spans="1:28" s="40" customFormat="1" ht="15.75">
      <c r="A124" s="10"/>
      <c r="B124" s="11"/>
      <c r="C124" s="12"/>
      <c r="D124" s="13"/>
      <c r="E124" s="12"/>
      <c r="F124" s="12"/>
      <c r="G124" s="12"/>
      <c r="H124" s="11"/>
      <c r="I124" s="11"/>
      <c r="J124" s="11"/>
      <c r="K124" s="11"/>
      <c r="L124" s="54"/>
      <c r="M124" s="11"/>
      <c r="N124" s="11"/>
      <c r="O124" s="11"/>
      <c r="P124" s="11"/>
      <c r="Q124" s="11"/>
      <c r="R124" s="11"/>
      <c r="S124" s="11"/>
      <c r="T124" s="21"/>
      <c r="U124" s="21"/>
      <c r="V124" s="11"/>
      <c r="W124" s="11"/>
      <c r="X124" s="11"/>
      <c r="Y124" s="11"/>
      <c r="Z124" s="11"/>
      <c r="AA124" s="11"/>
      <c r="AB124" s="11"/>
    </row>
    <row r="125" spans="1:28" s="40" customFormat="1" ht="15.75">
      <c r="A125" s="10"/>
      <c r="B125" s="11"/>
      <c r="C125" s="12"/>
      <c r="D125" s="13"/>
      <c r="E125" s="12"/>
      <c r="F125" s="12"/>
      <c r="G125" s="12"/>
      <c r="H125" s="11"/>
      <c r="I125" s="11"/>
      <c r="J125" s="11"/>
      <c r="K125" s="11"/>
      <c r="L125" s="54"/>
      <c r="M125" s="11"/>
      <c r="N125" s="11"/>
      <c r="O125" s="11"/>
      <c r="P125" s="11"/>
      <c r="Q125" s="11"/>
      <c r="R125" s="11"/>
      <c r="S125" s="11"/>
      <c r="T125" s="21"/>
      <c r="U125" s="21"/>
      <c r="V125" s="11"/>
      <c r="W125" s="11"/>
      <c r="X125" s="11"/>
      <c r="Y125" s="11"/>
      <c r="Z125" s="11"/>
      <c r="AA125" s="11"/>
      <c r="AB125" s="11"/>
    </row>
    <row r="126" spans="1:28" s="40" customFormat="1" ht="15.75">
      <c r="A126" s="10"/>
      <c r="B126" s="11"/>
      <c r="C126" s="12"/>
      <c r="D126" s="13"/>
      <c r="E126" s="12"/>
      <c r="F126" s="12"/>
      <c r="G126" s="12"/>
      <c r="H126" s="11"/>
      <c r="I126" s="11"/>
      <c r="J126" s="11"/>
      <c r="K126" s="11"/>
      <c r="L126" s="54"/>
      <c r="M126" s="11"/>
      <c r="N126" s="11"/>
      <c r="O126" s="11"/>
      <c r="P126" s="11"/>
      <c r="Q126" s="11"/>
      <c r="R126" s="11"/>
      <c r="S126" s="11"/>
      <c r="T126" s="21"/>
      <c r="U126" s="21"/>
      <c r="V126" s="11"/>
      <c r="W126" s="11"/>
      <c r="X126" s="11"/>
      <c r="Y126" s="11"/>
      <c r="Z126" s="11"/>
      <c r="AA126" s="11"/>
      <c r="AB126" s="11"/>
    </row>
    <row r="127" spans="1:28" s="40" customFormat="1" ht="15.75">
      <c r="A127" s="10"/>
      <c r="B127" s="11"/>
      <c r="C127" s="12"/>
      <c r="D127" s="13"/>
      <c r="E127" s="12"/>
      <c r="F127" s="12"/>
      <c r="G127" s="12"/>
      <c r="H127" s="11"/>
      <c r="I127" s="11"/>
      <c r="J127" s="11"/>
      <c r="K127" s="11"/>
      <c r="L127" s="54"/>
      <c r="M127" s="11"/>
      <c r="N127" s="11"/>
      <c r="O127" s="11"/>
      <c r="P127" s="11"/>
      <c r="Q127" s="11"/>
      <c r="R127" s="11"/>
      <c r="S127" s="11"/>
      <c r="T127" s="21"/>
      <c r="U127" s="21"/>
      <c r="V127" s="11"/>
      <c r="W127" s="11"/>
      <c r="X127" s="11"/>
      <c r="Y127" s="11"/>
      <c r="Z127" s="11"/>
      <c r="AA127" s="11"/>
      <c r="AB127" s="11"/>
    </row>
    <row r="128" spans="1:28" s="40" customFormat="1" ht="15.75">
      <c r="A128" s="10"/>
      <c r="B128" s="11"/>
      <c r="C128" s="12"/>
      <c r="D128" s="13"/>
      <c r="E128" s="12"/>
      <c r="F128" s="12"/>
      <c r="G128" s="12"/>
      <c r="H128" s="11"/>
      <c r="I128" s="11"/>
      <c r="J128" s="11"/>
      <c r="K128" s="11"/>
      <c r="L128" s="54"/>
      <c r="M128" s="11"/>
      <c r="N128" s="11"/>
      <c r="O128" s="11"/>
      <c r="P128" s="11"/>
      <c r="Q128" s="11"/>
      <c r="R128" s="11"/>
      <c r="S128" s="11"/>
      <c r="T128" s="21"/>
      <c r="U128" s="21"/>
      <c r="V128" s="11"/>
      <c r="W128" s="11"/>
      <c r="X128" s="11"/>
      <c r="Y128" s="11"/>
      <c r="Z128" s="11"/>
      <c r="AA128" s="11"/>
      <c r="AB128" s="11"/>
    </row>
    <row r="129" spans="1:28" s="40" customFormat="1" ht="15.75">
      <c r="A129" s="10"/>
      <c r="B129" s="11"/>
      <c r="C129" s="12"/>
      <c r="D129" s="13"/>
      <c r="E129" s="12"/>
      <c r="F129" s="12"/>
      <c r="G129" s="12"/>
      <c r="H129" s="11"/>
      <c r="I129" s="11"/>
      <c r="J129" s="11"/>
      <c r="K129" s="11"/>
      <c r="L129" s="54"/>
      <c r="M129" s="11"/>
      <c r="N129" s="11"/>
      <c r="O129" s="11"/>
      <c r="P129" s="11"/>
      <c r="Q129" s="11"/>
      <c r="R129" s="11"/>
      <c r="S129" s="11"/>
      <c r="T129" s="21"/>
      <c r="U129" s="21"/>
      <c r="V129" s="11"/>
      <c r="W129" s="11"/>
      <c r="X129" s="11"/>
      <c r="Y129" s="11"/>
      <c r="Z129" s="11"/>
      <c r="AA129" s="11"/>
      <c r="AB129" s="11"/>
    </row>
    <row r="130" spans="1:28" s="40" customFormat="1" ht="15.75">
      <c r="A130" s="10"/>
      <c r="B130" s="11"/>
      <c r="C130" s="12"/>
      <c r="D130" s="13"/>
      <c r="E130" s="12"/>
      <c r="F130" s="12"/>
      <c r="G130" s="12"/>
      <c r="H130" s="11"/>
      <c r="I130" s="11"/>
      <c r="J130" s="11"/>
      <c r="K130" s="11"/>
      <c r="L130" s="54"/>
      <c r="M130" s="11"/>
      <c r="N130" s="11"/>
      <c r="O130" s="11"/>
      <c r="P130" s="11"/>
      <c r="Q130" s="11"/>
      <c r="R130" s="11"/>
      <c r="S130" s="11"/>
      <c r="T130" s="21"/>
      <c r="U130" s="21"/>
      <c r="V130" s="11"/>
      <c r="W130" s="11"/>
      <c r="X130" s="11"/>
      <c r="Y130" s="11"/>
      <c r="Z130" s="11"/>
      <c r="AA130" s="11"/>
      <c r="AB130" s="11"/>
    </row>
    <row r="131" spans="1:28" s="40" customFormat="1" ht="15.75">
      <c r="A131" s="10"/>
      <c r="B131" s="11"/>
      <c r="C131" s="12"/>
      <c r="D131" s="13"/>
      <c r="E131" s="12"/>
      <c r="F131" s="12"/>
      <c r="G131" s="12"/>
      <c r="H131" s="11"/>
      <c r="I131" s="11"/>
      <c r="J131" s="11"/>
      <c r="K131" s="11"/>
      <c r="L131" s="54"/>
      <c r="M131" s="11"/>
      <c r="N131" s="11"/>
      <c r="O131" s="11"/>
      <c r="P131" s="11"/>
      <c r="Q131" s="11"/>
      <c r="R131" s="11"/>
      <c r="S131" s="11"/>
      <c r="T131" s="21"/>
      <c r="U131" s="21"/>
      <c r="V131" s="11"/>
      <c r="W131" s="11"/>
      <c r="X131" s="11"/>
      <c r="Y131" s="11"/>
      <c r="Z131" s="11"/>
      <c r="AA131" s="11"/>
      <c r="AB131" s="11"/>
    </row>
    <row r="132" spans="1:28" s="40" customFormat="1" ht="15.75">
      <c r="A132" s="10"/>
      <c r="B132" s="11"/>
      <c r="C132" s="12"/>
      <c r="D132" s="13"/>
      <c r="E132" s="12"/>
      <c r="F132" s="12"/>
      <c r="G132" s="12"/>
      <c r="H132" s="11"/>
      <c r="I132" s="11"/>
      <c r="J132" s="11"/>
      <c r="K132" s="11"/>
      <c r="L132" s="54"/>
      <c r="M132" s="11"/>
      <c r="N132" s="11"/>
      <c r="O132" s="11"/>
      <c r="P132" s="11"/>
      <c r="Q132" s="11"/>
      <c r="R132" s="11"/>
      <c r="S132" s="11"/>
      <c r="T132" s="21"/>
      <c r="U132" s="21"/>
      <c r="V132" s="11"/>
      <c r="W132" s="11"/>
      <c r="X132" s="11"/>
      <c r="Y132" s="11"/>
      <c r="Z132" s="11"/>
      <c r="AA132" s="11"/>
      <c r="AB132" s="11"/>
    </row>
    <row r="133" spans="1:28" s="45" customFormat="1" ht="15.75">
      <c r="A133" s="10"/>
      <c r="B133" s="11"/>
      <c r="C133" s="12"/>
      <c r="D133" s="13"/>
      <c r="E133" s="12"/>
      <c r="F133" s="12"/>
      <c r="G133" s="12"/>
      <c r="H133" s="11"/>
      <c r="I133" s="11"/>
      <c r="J133" s="11"/>
      <c r="K133" s="11"/>
      <c r="L133" s="54"/>
      <c r="M133" s="11"/>
      <c r="N133" s="11"/>
      <c r="O133" s="11"/>
      <c r="P133" s="11"/>
      <c r="Q133" s="11"/>
      <c r="R133" s="11"/>
      <c r="S133" s="11"/>
      <c r="T133" s="21"/>
      <c r="U133" s="21"/>
      <c r="V133" s="11"/>
      <c r="W133" s="11"/>
      <c r="X133" s="11"/>
      <c r="Y133" s="11"/>
      <c r="Z133" s="11"/>
      <c r="AA133" s="11"/>
      <c r="AB133" s="11"/>
    </row>
    <row r="134" spans="1:28" s="45" customFormat="1" ht="15.75">
      <c r="A134" s="10"/>
      <c r="B134" s="11"/>
      <c r="C134" s="12"/>
      <c r="D134" s="13"/>
      <c r="E134" s="12"/>
      <c r="F134" s="12"/>
      <c r="G134" s="12"/>
      <c r="H134" s="11"/>
      <c r="I134" s="11"/>
      <c r="J134" s="11"/>
      <c r="K134" s="11"/>
      <c r="L134" s="54"/>
      <c r="M134" s="11"/>
      <c r="N134" s="11"/>
      <c r="O134" s="11"/>
      <c r="P134" s="11"/>
      <c r="Q134" s="11"/>
      <c r="R134" s="11"/>
      <c r="S134" s="11"/>
      <c r="T134" s="21"/>
      <c r="U134" s="21"/>
      <c r="V134" s="11"/>
      <c r="W134" s="11"/>
      <c r="X134" s="11"/>
      <c r="Y134" s="11"/>
      <c r="Z134" s="11"/>
      <c r="AA134" s="11"/>
      <c r="AB134" s="11"/>
    </row>
    <row r="135" spans="1:28" s="45" customFormat="1" ht="15.75">
      <c r="A135" s="10"/>
      <c r="B135" s="11"/>
      <c r="C135" s="12"/>
      <c r="D135" s="13"/>
      <c r="E135" s="12"/>
      <c r="F135" s="12"/>
      <c r="G135" s="12"/>
      <c r="H135" s="11"/>
      <c r="I135" s="11"/>
      <c r="J135" s="11"/>
      <c r="K135" s="11"/>
      <c r="L135" s="54"/>
      <c r="M135" s="11"/>
      <c r="N135" s="11"/>
      <c r="O135" s="11"/>
      <c r="P135" s="11"/>
      <c r="Q135" s="11"/>
      <c r="R135" s="11"/>
      <c r="S135" s="11"/>
      <c r="T135" s="21"/>
      <c r="U135" s="21"/>
      <c r="V135" s="11"/>
      <c r="W135" s="11"/>
      <c r="X135" s="11"/>
      <c r="Y135" s="11"/>
      <c r="Z135" s="11"/>
      <c r="AA135" s="11"/>
      <c r="AB135" s="11"/>
    </row>
    <row r="136" spans="1:28" s="45" customFormat="1" ht="15.75">
      <c r="A136" s="10"/>
      <c r="B136" s="11"/>
      <c r="C136" s="12"/>
      <c r="D136" s="13"/>
      <c r="E136" s="12"/>
      <c r="F136" s="12"/>
      <c r="G136" s="12"/>
      <c r="H136" s="11"/>
      <c r="I136" s="11"/>
      <c r="J136" s="11"/>
      <c r="K136" s="11"/>
      <c r="L136" s="54"/>
      <c r="M136" s="11"/>
      <c r="N136" s="11"/>
      <c r="O136" s="11"/>
      <c r="P136" s="11"/>
      <c r="Q136" s="11"/>
      <c r="R136" s="11"/>
      <c r="S136" s="11"/>
      <c r="T136" s="21"/>
      <c r="U136" s="21"/>
      <c r="V136" s="11"/>
      <c r="W136" s="11"/>
      <c r="X136" s="11"/>
      <c r="Y136" s="11"/>
      <c r="Z136" s="11"/>
      <c r="AA136" s="11"/>
      <c r="AB136" s="11"/>
    </row>
    <row r="137" spans="1:28" s="45" customFormat="1" ht="15.75">
      <c r="A137" s="10"/>
      <c r="B137" s="11"/>
      <c r="C137" s="12"/>
      <c r="D137" s="13"/>
      <c r="E137" s="12"/>
      <c r="F137" s="12"/>
      <c r="G137" s="12"/>
      <c r="H137" s="11"/>
      <c r="I137" s="11"/>
      <c r="J137" s="11"/>
      <c r="K137" s="11"/>
      <c r="L137" s="54"/>
      <c r="M137" s="11"/>
      <c r="N137" s="11"/>
      <c r="O137" s="11"/>
      <c r="P137" s="11"/>
      <c r="Q137" s="11"/>
      <c r="R137" s="11"/>
      <c r="S137" s="11"/>
      <c r="T137" s="21"/>
      <c r="U137" s="21"/>
      <c r="V137" s="11"/>
      <c r="W137" s="11"/>
      <c r="X137" s="11"/>
      <c r="Y137" s="11"/>
      <c r="Z137" s="11"/>
      <c r="AA137" s="11"/>
      <c r="AB137" s="11"/>
    </row>
    <row r="138" spans="1:28" s="45" customFormat="1" ht="15.75">
      <c r="A138" s="10"/>
      <c r="B138" s="11"/>
      <c r="C138" s="12"/>
      <c r="D138" s="13"/>
      <c r="E138" s="12"/>
      <c r="F138" s="12"/>
      <c r="G138" s="12"/>
      <c r="H138" s="11"/>
      <c r="I138" s="11"/>
      <c r="J138" s="11"/>
      <c r="K138" s="11"/>
      <c r="L138" s="54"/>
      <c r="M138" s="11"/>
      <c r="N138" s="11"/>
      <c r="O138" s="11"/>
      <c r="P138" s="11"/>
      <c r="Q138" s="11"/>
      <c r="R138" s="11"/>
      <c r="S138" s="11"/>
      <c r="T138" s="21"/>
      <c r="U138" s="21"/>
      <c r="V138" s="11"/>
      <c r="W138" s="11"/>
      <c r="X138" s="11"/>
      <c r="Y138" s="11"/>
      <c r="Z138" s="11"/>
      <c r="AA138" s="11"/>
      <c r="AB138" s="11"/>
    </row>
    <row r="139" spans="1:28" s="45" customFormat="1" ht="15.75">
      <c r="A139" s="10"/>
      <c r="B139" s="11"/>
      <c r="C139" s="12"/>
      <c r="D139" s="13"/>
      <c r="E139" s="12"/>
      <c r="F139" s="12"/>
      <c r="G139" s="12"/>
      <c r="H139" s="11"/>
      <c r="I139" s="11"/>
      <c r="J139" s="11"/>
      <c r="K139" s="11"/>
      <c r="L139" s="54"/>
      <c r="M139" s="11"/>
      <c r="N139" s="11"/>
      <c r="O139" s="11"/>
      <c r="P139" s="11"/>
      <c r="Q139" s="11"/>
      <c r="R139" s="11"/>
      <c r="S139" s="11"/>
      <c r="T139" s="21"/>
      <c r="U139" s="21"/>
      <c r="V139" s="11"/>
      <c r="W139" s="11"/>
      <c r="X139" s="11"/>
      <c r="Y139" s="11"/>
      <c r="Z139" s="11"/>
      <c r="AA139" s="11"/>
      <c r="AB139" s="11"/>
    </row>
    <row r="140" spans="1:28" s="45" customFormat="1" ht="15.75">
      <c r="A140" s="10"/>
      <c r="B140" s="11"/>
      <c r="C140" s="12"/>
      <c r="D140" s="13"/>
      <c r="E140" s="12"/>
      <c r="F140" s="12"/>
      <c r="G140" s="12"/>
      <c r="H140" s="11"/>
      <c r="I140" s="11"/>
      <c r="J140" s="11"/>
      <c r="K140" s="11"/>
      <c r="L140" s="54"/>
      <c r="M140" s="11"/>
      <c r="N140" s="11"/>
      <c r="O140" s="11"/>
      <c r="P140" s="11"/>
      <c r="Q140" s="11"/>
      <c r="R140" s="11"/>
      <c r="S140" s="11"/>
      <c r="T140" s="21"/>
      <c r="U140" s="21"/>
      <c r="V140" s="11"/>
      <c r="W140" s="11"/>
      <c r="X140" s="11"/>
      <c r="Y140" s="11"/>
      <c r="Z140" s="11"/>
      <c r="AA140" s="11"/>
      <c r="AB140" s="11"/>
    </row>
    <row r="141" spans="1:28" s="45" customFormat="1" ht="15.75">
      <c r="A141" s="10"/>
      <c r="B141" s="11"/>
      <c r="C141" s="12"/>
      <c r="D141" s="13"/>
      <c r="E141" s="12"/>
      <c r="F141" s="12"/>
      <c r="G141" s="12"/>
      <c r="H141" s="11"/>
      <c r="I141" s="11"/>
      <c r="J141" s="11"/>
      <c r="K141" s="11"/>
      <c r="L141" s="54"/>
      <c r="M141" s="11"/>
      <c r="N141" s="11"/>
      <c r="O141" s="11"/>
      <c r="P141" s="11"/>
      <c r="Q141" s="11"/>
      <c r="R141" s="11"/>
      <c r="S141" s="11"/>
      <c r="T141" s="21"/>
      <c r="U141" s="21"/>
      <c r="V141" s="11"/>
      <c r="W141" s="11"/>
      <c r="X141" s="11"/>
      <c r="Y141" s="11"/>
      <c r="Z141" s="11"/>
      <c r="AA141" s="11"/>
      <c r="AB141" s="11"/>
    </row>
    <row r="142" spans="1:28" s="45" customFormat="1" ht="15.75">
      <c r="A142" s="10"/>
      <c r="B142" s="11"/>
      <c r="C142" s="12"/>
      <c r="D142" s="13"/>
      <c r="E142" s="12"/>
      <c r="F142" s="12"/>
      <c r="G142" s="12"/>
      <c r="H142" s="11"/>
      <c r="I142" s="11"/>
      <c r="J142" s="11"/>
      <c r="K142" s="11"/>
      <c r="L142" s="54"/>
      <c r="M142" s="11"/>
      <c r="N142" s="11"/>
      <c r="O142" s="11"/>
      <c r="P142" s="11"/>
      <c r="Q142" s="11"/>
      <c r="R142" s="11"/>
      <c r="S142" s="11"/>
      <c r="T142" s="21"/>
      <c r="U142" s="21"/>
      <c r="V142" s="11"/>
      <c r="W142" s="11"/>
      <c r="X142" s="11"/>
      <c r="Y142" s="11"/>
      <c r="Z142" s="11"/>
      <c r="AA142" s="11"/>
      <c r="AB142" s="11"/>
    </row>
    <row r="143" spans="1:28" s="45" customFormat="1" ht="15.75">
      <c r="A143" s="10"/>
      <c r="B143" s="11"/>
      <c r="C143" s="12"/>
      <c r="D143" s="13"/>
      <c r="E143" s="12"/>
      <c r="F143" s="12"/>
      <c r="G143" s="12"/>
      <c r="H143" s="11"/>
      <c r="I143" s="11"/>
      <c r="J143" s="11"/>
      <c r="K143" s="11"/>
      <c r="L143" s="54"/>
      <c r="M143" s="11"/>
      <c r="N143" s="11"/>
      <c r="O143" s="11"/>
      <c r="P143" s="11"/>
      <c r="Q143" s="11"/>
      <c r="R143" s="11"/>
      <c r="S143" s="11"/>
      <c r="T143" s="21"/>
      <c r="U143" s="21"/>
      <c r="V143" s="11"/>
      <c r="W143" s="11"/>
      <c r="X143" s="11"/>
      <c r="Y143" s="11"/>
      <c r="Z143" s="11"/>
      <c r="AA143" s="11"/>
      <c r="AB143" s="11"/>
    </row>
    <row r="144" spans="1:28" s="45" customFormat="1" ht="15.75">
      <c r="A144" s="10"/>
      <c r="B144" s="11"/>
      <c r="C144" s="12"/>
      <c r="D144" s="13"/>
      <c r="E144" s="12"/>
      <c r="F144" s="12"/>
      <c r="G144" s="12"/>
      <c r="H144" s="11"/>
      <c r="I144" s="11"/>
      <c r="J144" s="11"/>
      <c r="K144" s="11"/>
      <c r="L144" s="54"/>
      <c r="M144" s="11"/>
      <c r="N144" s="11"/>
      <c r="O144" s="11"/>
      <c r="P144" s="11"/>
      <c r="Q144" s="11"/>
      <c r="R144" s="11"/>
      <c r="S144" s="11"/>
      <c r="T144" s="21"/>
      <c r="U144" s="21"/>
      <c r="V144" s="11"/>
      <c r="W144" s="11"/>
      <c r="X144" s="11"/>
      <c r="Y144" s="11"/>
      <c r="Z144" s="11"/>
      <c r="AA144" s="11"/>
      <c r="AB144" s="11"/>
    </row>
    <row r="145" spans="1:28" s="47" customFormat="1" ht="15.75">
      <c r="A145" s="10"/>
      <c r="B145" s="11"/>
      <c r="C145" s="12"/>
      <c r="D145" s="13"/>
      <c r="E145" s="12"/>
      <c r="F145" s="12"/>
      <c r="G145" s="12"/>
      <c r="H145" s="11"/>
      <c r="I145" s="11"/>
      <c r="J145" s="11"/>
      <c r="K145" s="11"/>
      <c r="L145" s="54"/>
      <c r="M145" s="11"/>
      <c r="N145" s="11"/>
      <c r="O145" s="11"/>
      <c r="P145" s="11"/>
      <c r="Q145" s="11"/>
      <c r="R145" s="11"/>
      <c r="S145" s="11"/>
      <c r="T145" s="21"/>
      <c r="U145" s="21"/>
      <c r="V145" s="11"/>
      <c r="W145" s="11"/>
      <c r="X145" s="11"/>
      <c r="Y145" s="11"/>
      <c r="Z145" s="11"/>
      <c r="AA145" s="11"/>
      <c r="AB145" s="11"/>
    </row>
    <row r="146" spans="1:28" s="40" customFormat="1" ht="15.75">
      <c r="A146" s="10"/>
      <c r="B146" s="11"/>
      <c r="C146" s="12"/>
      <c r="D146" s="13"/>
      <c r="E146" s="12"/>
      <c r="F146" s="12"/>
      <c r="G146" s="12"/>
      <c r="H146" s="11"/>
      <c r="I146" s="11"/>
      <c r="J146" s="11"/>
      <c r="K146" s="11"/>
      <c r="L146" s="54"/>
      <c r="M146" s="11"/>
      <c r="N146" s="11"/>
      <c r="O146" s="11"/>
      <c r="P146" s="11"/>
      <c r="Q146" s="11"/>
      <c r="R146" s="11"/>
      <c r="S146" s="11"/>
      <c r="T146" s="21"/>
      <c r="U146" s="21"/>
      <c r="V146" s="11"/>
      <c r="W146" s="11"/>
      <c r="X146" s="11"/>
      <c r="Y146" s="11"/>
      <c r="Z146" s="11"/>
      <c r="AA146" s="11"/>
      <c r="AB146" s="11"/>
    </row>
    <row r="147" spans="1:28" s="40" customFormat="1" ht="15.75">
      <c r="A147" s="10"/>
      <c r="B147" s="11"/>
      <c r="C147" s="12"/>
      <c r="D147" s="13"/>
      <c r="E147" s="12"/>
      <c r="F147" s="12"/>
      <c r="G147" s="12"/>
      <c r="H147" s="11"/>
      <c r="I147" s="11"/>
      <c r="J147" s="11"/>
      <c r="K147" s="11"/>
      <c r="L147" s="54"/>
      <c r="M147" s="11"/>
      <c r="N147" s="11"/>
      <c r="O147" s="11"/>
      <c r="P147" s="11"/>
      <c r="Q147" s="11"/>
      <c r="R147" s="11"/>
      <c r="S147" s="11"/>
      <c r="T147" s="21"/>
      <c r="U147" s="21"/>
      <c r="V147" s="11"/>
      <c r="W147" s="11"/>
      <c r="X147" s="11"/>
      <c r="Y147" s="11"/>
      <c r="Z147" s="11"/>
      <c r="AA147" s="11"/>
      <c r="AB147" s="11"/>
    </row>
    <row r="148" spans="1:28" s="40" customFormat="1" ht="15.75">
      <c r="A148" s="10"/>
      <c r="B148" s="11"/>
      <c r="C148" s="12"/>
      <c r="D148" s="13"/>
      <c r="E148" s="12"/>
      <c r="F148" s="12"/>
      <c r="G148" s="12"/>
      <c r="H148" s="11"/>
      <c r="I148" s="11"/>
      <c r="J148" s="11"/>
      <c r="K148" s="11"/>
      <c r="L148" s="54"/>
      <c r="M148" s="11"/>
      <c r="N148" s="11"/>
      <c r="O148" s="11"/>
      <c r="P148" s="11"/>
      <c r="Q148" s="11"/>
      <c r="R148" s="11"/>
      <c r="S148" s="11"/>
      <c r="T148" s="21"/>
      <c r="U148" s="21"/>
      <c r="V148" s="11"/>
      <c r="W148" s="11"/>
      <c r="X148" s="11"/>
      <c r="Y148" s="11"/>
      <c r="Z148" s="11"/>
      <c r="AA148" s="11"/>
      <c r="AB148" s="11"/>
    </row>
    <row r="149" spans="1:28" s="40" customFormat="1" ht="15.75">
      <c r="A149" s="10"/>
      <c r="B149" s="11"/>
      <c r="C149" s="12"/>
      <c r="D149" s="13"/>
      <c r="E149" s="12"/>
      <c r="F149" s="12"/>
      <c r="G149" s="12"/>
      <c r="H149" s="11"/>
      <c r="I149" s="11"/>
      <c r="J149" s="11"/>
      <c r="K149" s="11"/>
      <c r="L149" s="54"/>
      <c r="M149" s="11"/>
      <c r="N149" s="11"/>
      <c r="O149" s="11"/>
      <c r="P149" s="11"/>
      <c r="Q149" s="11"/>
      <c r="R149" s="11"/>
      <c r="S149" s="11"/>
      <c r="T149" s="21"/>
      <c r="U149" s="21"/>
      <c r="V149" s="11"/>
      <c r="W149" s="11"/>
      <c r="X149" s="11"/>
      <c r="Y149" s="11"/>
      <c r="Z149" s="11"/>
      <c r="AA149" s="11"/>
      <c r="AB149" s="11"/>
    </row>
    <row r="150" spans="1:28" s="40" customFormat="1" ht="15.75">
      <c r="A150" s="10"/>
      <c r="B150" s="11"/>
      <c r="C150" s="12"/>
      <c r="D150" s="13"/>
      <c r="E150" s="12"/>
      <c r="F150" s="12"/>
      <c r="G150" s="12"/>
      <c r="H150" s="11"/>
      <c r="I150" s="11"/>
      <c r="J150" s="11"/>
      <c r="K150" s="11"/>
      <c r="L150" s="54"/>
      <c r="M150" s="11"/>
      <c r="N150" s="11"/>
      <c r="O150" s="11"/>
      <c r="P150" s="11"/>
      <c r="Q150" s="11"/>
      <c r="R150" s="11"/>
      <c r="S150" s="11"/>
      <c r="T150" s="21"/>
      <c r="U150" s="21"/>
      <c r="V150" s="11"/>
      <c r="W150" s="11"/>
      <c r="X150" s="11"/>
      <c r="Y150" s="11"/>
      <c r="Z150" s="11"/>
      <c r="AA150" s="11"/>
      <c r="AB150" s="11"/>
    </row>
    <row r="151" spans="1:28" s="40" customFormat="1" ht="15.75">
      <c r="A151" s="10"/>
      <c r="B151" s="11"/>
      <c r="C151" s="12"/>
      <c r="D151" s="13"/>
      <c r="E151" s="12"/>
      <c r="F151" s="12"/>
      <c r="G151" s="12"/>
      <c r="H151" s="11"/>
      <c r="I151" s="11"/>
      <c r="J151" s="11"/>
      <c r="K151" s="11"/>
      <c r="L151" s="54"/>
      <c r="M151" s="11"/>
      <c r="N151" s="11"/>
      <c r="O151" s="11"/>
      <c r="P151" s="11"/>
      <c r="Q151" s="11"/>
      <c r="R151" s="11"/>
      <c r="S151" s="11"/>
      <c r="T151" s="21"/>
      <c r="U151" s="21"/>
      <c r="V151" s="11"/>
      <c r="W151" s="11"/>
      <c r="X151" s="11"/>
      <c r="Y151" s="11"/>
      <c r="Z151" s="11"/>
      <c r="AA151" s="11"/>
      <c r="AB151" s="11"/>
    </row>
    <row r="152" spans="1:28" s="40" customFormat="1" ht="18.75" customHeight="1">
      <c r="A152" s="10"/>
      <c r="B152" s="11"/>
      <c r="C152" s="12"/>
      <c r="D152" s="13"/>
      <c r="E152" s="12"/>
      <c r="F152" s="12"/>
      <c r="G152" s="12"/>
      <c r="H152" s="11"/>
      <c r="I152" s="11"/>
      <c r="J152" s="11"/>
      <c r="K152" s="11"/>
      <c r="L152" s="54"/>
      <c r="M152" s="11"/>
      <c r="N152" s="11"/>
      <c r="O152" s="11"/>
      <c r="P152" s="11"/>
      <c r="Q152" s="11"/>
      <c r="R152" s="11"/>
      <c r="S152" s="11"/>
      <c r="T152" s="21"/>
      <c r="U152" s="21"/>
      <c r="V152" s="11"/>
      <c r="W152" s="11"/>
      <c r="X152" s="11"/>
      <c r="Y152" s="11"/>
      <c r="Z152" s="11"/>
      <c r="AA152" s="11"/>
      <c r="AB152" s="11"/>
    </row>
    <row r="153" spans="1:28" s="40" customFormat="1" ht="15.75">
      <c r="A153" s="10"/>
      <c r="B153" s="11"/>
      <c r="C153" s="12"/>
      <c r="D153" s="13"/>
      <c r="E153" s="12"/>
      <c r="F153" s="12"/>
      <c r="G153" s="12"/>
      <c r="H153" s="11"/>
      <c r="I153" s="11"/>
      <c r="J153" s="11"/>
      <c r="K153" s="11"/>
      <c r="L153" s="54"/>
      <c r="M153" s="11"/>
      <c r="N153" s="11"/>
      <c r="O153" s="11"/>
      <c r="P153" s="11"/>
      <c r="Q153" s="11"/>
      <c r="R153" s="11"/>
      <c r="S153" s="11"/>
      <c r="T153" s="21"/>
      <c r="U153" s="21"/>
      <c r="V153" s="11"/>
      <c r="W153" s="11"/>
      <c r="X153" s="11"/>
      <c r="Y153" s="11"/>
      <c r="Z153" s="11"/>
      <c r="AA153" s="11"/>
      <c r="AB153" s="11"/>
    </row>
    <row r="154" spans="1:28" s="40" customFormat="1" ht="15.75">
      <c r="A154" s="10"/>
      <c r="B154" s="11"/>
      <c r="C154" s="12"/>
      <c r="D154" s="13"/>
      <c r="E154" s="12"/>
      <c r="F154" s="12"/>
      <c r="G154" s="12"/>
      <c r="H154" s="11"/>
      <c r="I154" s="11"/>
      <c r="J154" s="11"/>
      <c r="K154" s="11"/>
      <c r="L154" s="54"/>
      <c r="M154" s="11"/>
      <c r="N154" s="11"/>
      <c r="O154" s="11"/>
      <c r="P154" s="11"/>
      <c r="Q154" s="11"/>
      <c r="R154" s="11"/>
      <c r="S154" s="11"/>
      <c r="T154" s="21"/>
      <c r="U154" s="21"/>
      <c r="V154" s="11"/>
      <c r="W154" s="11"/>
      <c r="X154" s="11"/>
      <c r="Y154" s="11"/>
      <c r="Z154" s="11"/>
      <c r="AA154" s="11"/>
      <c r="AB154" s="11"/>
    </row>
    <row r="155" spans="1:28" s="40" customFormat="1" ht="15.75">
      <c r="A155" s="10"/>
      <c r="B155" s="11"/>
      <c r="C155" s="12"/>
      <c r="D155" s="13"/>
      <c r="E155" s="12"/>
      <c r="F155" s="12"/>
      <c r="G155" s="12"/>
      <c r="H155" s="11"/>
      <c r="I155" s="11"/>
      <c r="J155" s="11"/>
      <c r="K155" s="11"/>
      <c r="L155" s="54"/>
      <c r="M155" s="11"/>
      <c r="N155" s="11"/>
      <c r="O155" s="11"/>
      <c r="P155" s="11"/>
      <c r="Q155" s="11"/>
      <c r="R155" s="11"/>
      <c r="S155" s="11"/>
      <c r="T155" s="21"/>
      <c r="U155" s="21"/>
      <c r="V155" s="11"/>
      <c r="W155" s="11"/>
      <c r="X155" s="11"/>
      <c r="Y155" s="11"/>
      <c r="Z155" s="11"/>
      <c r="AA155" s="11"/>
      <c r="AB155" s="11"/>
    </row>
    <row r="156" spans="1:28" s="40" customFormat="1" ht="15.75">
      <c r="A156" s="10"/>
      <c r="B156" s="11"/>
      <c r="C156" s="12"/>
      <c r="D156" s="13"/>
      <c r="E156" s="12"/>
      <c r="F156" s="12"/>
      <c r="G156" s="12"/>
      <c r="H156" s="11"/>
      <c r="I156" s="11"/>
      <c r="J156" s="11"/>
      <c r="K156" s="11"/>
      <c r="L156" s="54"/>
      <c r="M156" s="11"/>
      <c r="N156" s="11"/>
      <c r="O156" s="11"/>
      <c r="P156" s="11"/>
      <c r="Q156" s="11"/>
      <c r="R156" s="11"/>
      <c r="S156" s="11"/>
      <c r="T156" s="21"/>
      <c r="U156" s="21"/>
      <c r="V156" s="11"/>
      <c r="W156" s="11"/>
      <c r="X156" s="11"/>
      <c r="Y156" s="11"/>
      <c r="Z156" s="11"/>
      <c r="AA156" s="11"/>
      <c r="AB156" s="11"/>
    </row>
    <row r="157" spans="1:28" s="40" customFormat="1" ht="15.75">
      <c r="A157" s="10"/>
      <c r="B157" s="11"/>
      <c r="C157" s="12"/>
      <c r="D157" s="13"/>
      <c r="E157" s="12"/>
      <c r="F157" s="12"/>
      <c r="G157" s="12"/>
      <c r="H157" s="11"/>
      <c r="I157" s="11"/>
      <c r="J157" s="11"/>
      <c r="K157" s="11"/>
      <c r="L157" s="54"/>
      <c r="M157" s="11"/>
      <c r="N157" s="11"/>
      <c r="O157" s="11"/>
      <c r="P157" s="11"/>
      <c r="Q157" s="11"/>
      <c r="R157" s="11"/>
      <c r="S157" s="11"/>
      <c r="T157" s="21"/>
      <c r="U157" s="21"/>
      <c r="V157" s="11"/>
      <c r="W157" s="11"/>
      <c r="X157" s="11"/>
      <c r="Y157" s="11"/>
      <c r="Z157" s="11"/>
      <c r="AA157" s="11"/>
      <c r="AB157" s="11"/>
    </row>
    <row r="158" spans="1:28" s="40" customFormat="1" ht="15.75">
      <c r="A158" s="10"/>
      <c r="B158" s="11"/>
      <c r="C158" s="12"/>
      <c r="D158" s="13"/>
      <c r="E158" s="12"/>
      <c r="F158" s="12"/>
      <c r="G158" s="12"/>
      <c r="H158" s="11"/>
      <c r="I158" s="11"/>
      <c r="J158" s="11"/>
      <c r="K158" s="11"/>
      <c r="L158" s="54"/>
      <c r="M158" s="11"/>
      <c r="N158" s="11"/>
      <c r="O158" s="11"/>
      <c r="P158" s="11"/>
      <c r="Q158" s="11"/>
      <c r="R158" s="11"/>
      <c r="S158" s="11"/>
      <c r="T158" s="21"/>
      <c r="U158" s="21"/>
      <c r="V158" s="11"/>
      <c r="W158" s="11"/>
      <c r="X158" s="11"/>
      <c r="Y158" s="11"/>
      <c r="Z158" s="11"/>
      <c r="AA158" s="11"/>
      <c r="AB158" s="11"/>
    </row>
  </sheetData>
  <sheetProtection/>
  <mergeCells count="69">
    <mergeCell ref="N89:P89"/>
    <mergeCell ref="A66:Q66"/>
    <mergeCell ref="A74:Q74"/>
    <mergeCell ref="A83:E83"/>
    <mergeCell ref="A84:M84"/>
    <mergeCell ref="A73:B73"/>
    <mergeCell ref="A87:M87"/>
    <mergeCell ref="A88:M88"/>
    <mergeCell ref="N88:P88"/>
    <mergeCell ref="A85:M85"/>
    <mergeCell ref="A54:Q54"/>
    <mergeCell ref="A58:B58"/>
    <mergeCell ref="N80:P80"/>
    <mergeCell ref="A70:B70"/>
    <mergeCell ref="A51:B51"/>
    <mergeCell ref="A65:B65"/>
    <mergeCell ref="A59:Q59"/>
    <mergeCell ref="A60:Q60"/>
    <mergeCell ref="A79:M79"/>
    <mergeCell ref="A78:M78"/>
    <mergeCell ref="A1:U1"/>
    <mergeCell ref="B2:B7"/>
    <mergeCell ref="G2:G7"/>
    <mergeCell ref="N6:Q6"/>
    <mergeCell ref="A2:A7"/>
    <mergeCell ref="K5:K7"/>
    <mergeCell ref="M3:M7"/>
    <mergeCell ref="N4:P4"/>
    <mergeCell ref="C3:C7"/>
    <mergeCell ref="H2:M2"/>
    <mergeCell ref="C2:F2"/>
    <mergeCell ref="I4:I7"/>
    <mergeCell ref="H3:H7"/>
    <mergeCell ref="I3:L3"/>
    <mergeCell ref="J4:L4"/>
    <mergeCell ref="E3:F3"/>
    <mergeCell ref="J5:J7"/>
    <mergeCell ref="E4:E7"/>
    <mergeCell ref="F4:F7"/>
    <mergeCell ref="A77:M77"/>
    <mergeCell ref="D3:D7"/>
    <mergeCell ref="L5:L7"/>
    <mergeCell ref="A44:Q44"/>
    <mergeCell ref="A15:B15"/>
    <mergeCell ref="A9:Q9"/>
    <mergeCell ref="A28:Q28"/>
    <mergeCell ref="A30:B30"/>
    <mergeCell ref="A42:B42"/>
    <mergeCell ref="N2:AB3"/>
    <mergeCell ref="A10:Q10"/>
    <mergeCell ref="A16:Q16"/>
    <mergeCell ref="A67:Q67"/>
    <mergeCell ref="A75:E75"/>
    <mergeCell ref="H95:M95"/>
    <mergeCell ref="H93:M93"/>
    <mergeCell ref="H94:M94"/>
    <mergeCell ref="H92:M92"/>
    <mergeCell ref="A86:M86"/>
    <mergeCell ref="A76:M76"/>
    <mergeCell ref="A71:Q71"/>
    <mergeCell ref="N81:P81"/>
    <mergeCell ref="A24:Q24"/>
    <mergeCell ref="A23:B23"/>
    <mergeCell ref="A31:Q31"/>
    <mergeCell ref="A32:Q32"/>
    <mergeCell ref="A80:M80"/>
    <mergeCell ref="A53:Q53"/>
    <mergeCell ref="A26:B26"/>
    <mergeCell ref="A33:Q33"/>
  </mergeCells>
  <printOptions/>
  <pageMargins left="0.3937007874015748" right="0.33" top="0.75" bottom="0.41" header="0.5118110236220472" footer="0.4"/>
  <pageSetup fitToHeight="0" fitToWidth="1" horizontalDpi="600" verticalDpi="600" orientation="landscape" paperSize="9" scale="94" r:id="rId1"/>
  <rowBreaks count="1" manualBreakCount="1">
    <brk id="38" max="27" man="1"/>
  </rowBreaks>
  <ignoredErrors>
    <ignoredError sqref="A29 A61:A62" twoDigitTextYear="1"/>
    <ignoredError sqref="G51:H51 K51 M51 G62" unlockedFormula="1"/>
    <ignoredError sqref="H62" formula="1" unlockedFormula="1"/>
    <ignoredError sqref="A68:A69 A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2016-05-11T11:19:52Z</cp:lastPrinted>
  <dcterms:created xsi:type="dcterms:W3CDTF">2003-06-23T04:55:14Z</dcterms:created>
  <dcterms:modified xsi:type="dcterms:W3CDTF">2016-06-03T06:51:28Z</dcterms:modified>
  <cp:category/>
  <cp:version/>
  <cp:contentType/>
  <cp:contentStatus/>
</cp:coreProperties>
</file>